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\Desktop\May 2021\"/>
    </mc:Choice>
  </mc:AlternateContent>
  <bookViews>
    <workbookView xWindow="-120" yWindow="-120" windowWidth="19425" windowHeight="11025" activeTab="1"/>
  </bookViews>
  <sheets>
    <sheet name="Summary" sheetId="4" r:id="rId1"/>
    <sheet name="Report" sheetId="7" r:id="rId2"/>
  </sheets>
  <definedNames>
    <definedName name="_xlnm.Print_Titles" localSheetId="1">Report!$1:$7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5" i="7" l="1"/>
  <c r="F312" i="7"/>
  <c r="F308" i="7"/>
  <c r="U351" i="7"/>
  <c r="U344" i="7"/>
  <c r="U326" i="7"/>
  <c r="U318" i="7"/>
  <c r="U315" i="7"/>
  <c r="U301" i="7"/>
  <c r="U283" i="7"/>
  <c r="U44" i="7"/>
  <c r="U24" i="7"/>
  <c r="P351" i="7"/>
  <c r="P347" i="7"/>
  <c r="P344" i="7"/>
  <c r="P338" i="7"/>
  <c r="P330" i="7"/>
  <c r="P329" i="7"/>
  <c r="P326" i="7"/>
  <c r="P322" i="7"/>
  <c r="P321" i="7"/>
  <c r="P319" i="7"/>
  <c r="P318" i="7"/>
  <c r="P317" i="7"/>
  <c r="P315" i="7"/>
  <c r="P314" i="7"/>
  <c r="P312" i="7"/>
  <c r="P309" i="7"/>
  <c r="P292" i="7"/>
  <c r="P289" i="7"/>
  <c r="P284" i="7"/>
  <c r="P283" i="7"/>
  <c r="P281" i="7"/>
  <c r="P279" i="7"/>
  <c r="P278" i="7"/>
  <c r="P277" i="7"/>
  <c r="P273" i="7"/>
  <c r="P272" i="7"/>
  <c r="P271" i="7"/>
  <c r="P269" i="7"/>
  <c r="P267" i="7"/>
  <c r="P266" i="7"/>
  <c r="P265" i="7"/>
  <c r="P263" i="7"/>
  <c r="P262" i="7"/>
  <c r="P261" i="7"/>
  <c r="P259" i="7"/>
  <c r="P258" i="7"/>
  <c r="P255" i="7"/>
  <c r="P254" i="7"/>
  <c r="P252" i="7"/>
  <c r="P251" i="7"/>
  <c r="P249" i="7"/>
  <c r="P248" i="7"/>
  <c r="P247" i="7"/>
  <c r="P246" i="7"/>
  <c r="P244" i="7"/>
  <c r="P243" i="7"/>
  <c r="P242" i="7"/>
  <c r="P239" i="7"/>
  <c r="P238" i="7"/>
  <c r="P234" i="7"/>
  <c r="P233" i="7"/>
  <c r="P232" i="7"/>
  <c r="P231" i="7"/>
  <c r="P229" i="7"/>
  <c r="P228" i="7"/>
  <c r="P225" i="7"/>
  <c r="P221" i="7"/>
  <c r="P220" i="7"/>
  <c r="P218" i="7"/>
  <c r="P217" i="7"/>
  <c r="P216" i="7"/>
  <c r="P213" i="7"/>
  <c r="P212" i="7"/>
  <c r="P207" i="7"/>
  <c r="P206" i="7"/>
  <c r="P201" i="7"/>
  <c r="P200" i="7"/>
  <c r="P199" i="7"/>
  <c r="P198" i="7"/>
  <c r="P197" i="7"/>
  <c r="P193" i="7"/>
  <c r="P192" i="7"/>
  <c r="P191" i="7"/>
  <c r="P190" i="7"/>
  <c r="P189" i="7"/>
  <c r="P184" i="7"/>
  <c r="P183" i="7"/>
  <c r="P182" i="7"/>
  <c r="P181" i="7"/>
  <c r="P179" i="7"/>
  <c r="P178" i="7"/>
  <c r="P175" i="7"/>
  <c r="P171" i="7"/>
  <c r="P169" i="7"/>
  <c r="P167" i="7"/>
  <c r="P166" i="7"/>
  <c r="P165" i="7"/>
  <c r="P164" i="7"/>
  <c r="P163" i="7"/>
  <c r="P162" i="7"/>
  <c r="P156" i="7"/>
  <c r="P150" i="7"/>
  <c r="P139" i="7"/>
  <c r="P131" i="7"/>
  <c r="P130" i="7"/>
  <c r="P129" i="7"/>
  <c r="P128" i="7"/>
  <c r="P127" i="7"/>
  <c r="P125" i="7"/>
  <c r="P124" i="7"/>
  <c r="P121" i="7"/>
  <c r="P112" i="7"/>
  <c r="P103" i="7"/>
  <c r="P101" i="7"/>
  <c r="P99" i="7"/>
  <c r="P97" i="7"/>
  <c r="P94" i="7"/>
  <c r="P91" i="7"/>
  <c r="P87" i="7"/>
  <c r="P85" i="7"/>
  <c r="P84" i="7"/>
  <c r="P82" i="7"/>
  <c r="P78" i="7"/>
  <c r="P77" i="7"/>
  <c r="P75" i="7"/>
  <c r="P73" i="7"/>
  <c r="P68" i="7"/>
  <c r="P67" i="7"/>
  <c r="P62" i="7"/>
  <c r="P60" i="7"/>
  <c r="P57" i="7"/>
  <c r="P52" i="7"/>
  <c r="P39" i="7"/>
  <c r="P38" i="7"/>
  <c r="P34" i="7"/>
  <c r="P33" i="7"/>
  <c r="P25" i="7"/>
  <c r="P24" i="7"/>
  <c r="P21" i="7"/>
  <c r="P20" i="7"/>
  <c r="P17" i="7"/>
  <c r="P14" i="7"/>
  <c r="P12" i="7"/>
  <c r="K351" i="7"/>
  <c r="K347" i="7"/>
  <c r="K344" i="7"/>
  <c r="K343" i="7"/>
  <c r="K342" i="7"/>
  <c r="K338" i="7"/>
  <c r="K337" i="7"/>
  <c r="K336" i="7"/>
  <c r="K330" i="7"/>
  <c r="K329" i="7"/>
  <c r="K326" i="7"/>
  <c r="K322" i="7"/>
  <c r="K321" i="7"/>
  <c r="K320" i="7"/>
  <c r="K319" i="7"/>
  <c r="K318" i="7"/>
  <c r="K317" i="7"/>
  <c r="K316" i="7"/>
  <c r="K315" i="7"/>
  <c r="K314" i="7"/>
  <c r="K312" i="7"/>
  <c r="K309" i="7"/>
  <c r="K308" i="7"/>
  <c r="K307" i="7"/>
  <c r="K304" i="7"/>
  <c r="K303" i="7"/>
  <c r="K301" i="7"/>
  <c r="K299" i="7"/>
  <c r="K297" i="7"/>
  <c r="K296" i="7"/>
  <c r="K292" i="7"/>
  <c r="K291" i="7"/>
  <c r="K289" i="7"/>
  <c r="K288" i="7"/>
  <c r="K284" i="7"/>
  <c r="K283" i="7"/>
  <c r="K281" i="7"/>
  <c r="K279" i="7"/>
  <c r="K277" i="7"/>
  <c r="K273" i="7"/>
  <c r="K272" i="7"/>
  <c r="K269" i="7"/>
  <c r="K267" i="7"/>
  <c r="K266" i="7"/>
  <c r="K265" i="7"/>
  <c r="K264" i="7"/>
  <c r="K263" i="7"/>
  <c r="K261" i="7"/>
  <c r="K259" i="7"/>
  <c r="K258" i="7"/>
  <c r="K254" i="7"/>
  <c r="K252" i="7"/>
  <c r="K248" i="7"/>
  <c r="K247" i="7"/>
  <c r="K246" i="7"/>
  <c r="K244" i="7"/>
  <c r="K243" i="7"/>
  <c r="K241" i="7"/>
  <c r="K239" i="7"/>
  <c r="K238" i="7"/>
  <c r="K234" i="7"/>
  <c r="K233" i="7"/>
  <c r="K232" i="7"/>
  <c r="K231" i="7"/>
  <c r="K230" i="7"/>
  <c r="K229" i="7"/>
  <c r="K228" i="7"/>
  <c r="K225" i="7"/>
  <c r="K224" i="7"/>
  <c r="K223" i="7"/>
  <c r="K221" i="7"/>
  <c r="K220" i="7"/>
  <c r="K218" i="7"/>
  <c r="K217" i="7"/>
  <c r="K216" i="7"/>
  <c r="K215" i="7"/>
  <c r="K214" i="7"/>
  <c r="K213" i="7"/>
  <c r="K212" i="7"/>
  <c r="K210" i="7"/>
  <c r="K209" i="7"/>
  <c r="K201" i="7"/>
  <c r="K200" i="7"/>
  <c r="K199" i="7"/>
  <c r="K197" i="7"/>
  <c r="K196" i="7"/>
  <c r="K193" i="7"/>
  <c r="K192" i="7"/>
  <c r="K191" i="7"/>
  <c r="K189" i="7"/>
  <c r="K188" i="7"/>
  <c r="K184" i="7"/>
  <c r="K183" i="7"/>
  <c r="K182" i="7"/>
  <c r="K181" i="7"/>
  <c r="K179" i="7"/>
  <c r="K178" i="7"/>
  <c r="K175" i="7"/>
  <c r="K174" i="7"/>
  <c r="K173" i="7"/>
  <c r="K171" i="7"/>
  <c r="K169" i="7"/>
  <c r="K167" i="7"/>
  <c r="K166" i="7"/>
  <c r="K165" i="7"/>
  <c r="K163" i="7"/>
  <c r="K156" i="7"/>
  <c r="K155" i="7"/>
  <c r="K154" i="7"/>
  <c r="K153" i="7"/>
  <c r="K150" i="7"/>
  <c r="K149" i="7"/>
  <c r="K145" i="7"/>
  <c r="K144" i="7"/>
  <c r="K143" i="7"/>
  <c r="K139" i="7"/>
  <c r="K138" i="7"/>
  <c r="K137" i="7"/>
  <c r="K136" i="7"/>
  <c r="K133" i="7"/>
  <c r="K132" i="7"/>
  <c r="K131" i="7"/>
  <c r="K130" i="7"/>
  <c r="K129" i="7"/>
  <c r="K127" i="7"/>
  <c r="K126" i="7"/>
  <c r="K125" i="7"/>
  <c r="K124" i="7"/>
  <c r="K121" i="7"/>
  <c r="K120" i="7"/>
  <c r="K119" i="7"/>
  <c r="K118" i="7"/>
  <c r="K114" i="7"/>
  <c r="K112" i="7"/>
  <c r="K111" i="7"/>
  <c r="K109" i="7"/>
  <c r="K107" i="7"/>
  <c r="K105" i="7"/>
  <c r="K104" i="7"/>
  <c r="K103" i="7"/>
  <c r="K101" i="7"/>
  <c r="K100" i="7"/>
  <c r="K97" i="7"/>
  <c r="K96" i="7"/>
  <c r="K95" i="7"/>
  <c r="K94" i="7"/>
  <c r="K91" i="7"/>
  <c r="K90" i="7"/>
  <c r="K89" i="7"/>
  <c r="K88" i="7"/>
  <c r="K87" i="7"/>
  <c r="K85" i="7"/>
  <c r="K84" i="7"/>
  <c r="K82" i="7"/>
  <c r="K80" i="7"/>
  <c r="K79" i="7"/>
  <c r="K78" i="7"/>
  <c r="K77" i="7"/>
  <c r="K75" i="7"/>
  <c r="K74" i="7"/>
  <c r="K73" i="7"/>
  <c r="K68" i="7"/>
  <c r="K67" i="7"/>
  <c r="K66" i="7"/>
  <c r="K65" i="7"/>
  <c r="K64" i="7"/>
  <c r="K63" i="7"/>
  <c r="K62" i="7"/>
  <c r="K60" i="7"/>
  <c r="K59" i="7"/>
  <c r="K57" i="7"/>
  <c r="K52" i="7"/>
  <c r="K51" i="7"/>
  <c r="K50" i="7"/>
  <c r="K48" i="7"/>
  <c r="K45" i="7"/>
  <c r="K44" i="7"/>
  <c r="K43" i="7"/>
  <c r="K42" i="7"/>
  <c r="K39" i="7"/>
  <c r="K38" i="7"/>
  <c r="K37" i="7"/>
  <c r="K36" i="7"/>
  <c r="K34" i="7"/>
  <c r="K33" i="7"/>
  <c r="K32" i="7"/>
  <c r="K25" i="7"/>
  <c r="K24" i="7"/>
  <c r="K23" i="7"/>
  <c r="K22" i="7"/>
  <c r="K21" i="7"/>
  <c r="K20" i="7"/>
  <c r="K19" i="7"/>
  <c r="K17" i="7"/>
  <c r="K14" i="7"/>
  <c r="K13" i="7"/>
  <c r="K12" i="7"/>
  <c r="F351" i="7"/>
  <c r="F347" i="7"/>
  <c r="F344" i="7"/>
  <c r="F338" i="7"/>
  <c r="F330" i="7"/>
  <c r="F329" i="7"/>
  <c r="F326" i="7"/>
  <c r="F322" i="7"/>
  <c r="F321" i="7"/>
  <c r="F320" i="7"/>
  <c r="F319" i="7"/>
  <c r="F318" i="7"/>
  <c r="F317" i="7"/>
  <c r="F316" i="7"/>
  <c r="F315" i="7"/>
  <c r="F314" i="7"/>
  <c r="F309" i="7"/>
  <c r="F304" i="7"/>
  <c r="F297" i="7"/>
  <c r="F292" i="7"/>
  <c r="F291" i="7"/>
  <c r="F289" i="7"/>
  <c r="F288" i="7"/>
  <c r="F284" i="7"/>
  <c r="F283" i="7"/>
  <c r="F281" i="7"/>
  <c r="F279" i="7"/>
  <c r="F278" i="7"/>
  <c r="F277" i="7"/>
  <c r="F273" i="7"/>
  <c r="F272" i="7"/>
  <c r="F270" i="7"/>
  <c r="F269" i="7"/>
  <c r="F267" i="7"/>
  <c r="F266" i="7"/>
  <c r="F265" i="7"/>
  <c r="F263" i="7"/>
  <c r="F262" i="7"/>
  <c r="F261" i="7"/>
  <c r="F259" i="7"/>
  <c r="F258" i="7"/>
  <c r="F255" i="7"/>
  <c r="F254" i="7"/>
  <c r="F252" i="7"/>
  <c r="F251" i="7"/>
  <c r="F249" i="7"/>
  <c r="F248" i="7"/>
  <c r="F247" i="7"/>
  <c r="F246" i="7"/>
  <c r="F244" i="7"/>
  <c r="F243" i="7"/>
  <c r="F240" i="7"/>
  <c r="F239" i="7"/>
  <c r="F238" i="7"/>
  <c r="F234" i="7"/>
  <c r="F233" i="7"/>
  <c r="F232" i="7"/>
  <c r="F231" i="7"/>
  <c r="F230" i="7"/>
  <c r="F229" i="7"/>
  <c r="F228" i="7"/>
  <c r="F223" i="7"/>
  <c r="F224" i="7"/>
  <c r="F225" i="7"/>
  <c r="F221" i="7"/>
  <c r="F220" i="7"/>
  <c r="F218" i="7"/>
  <c r="F217" i="7"/>
  <c r="F216" i="7"/>
  <c r="F215" i="7"/>
  <c r="F214" i="7"/>
  <c r="F213" i="7"/>
  <c r="F212" i="7"/>
  <c r="F210" i="7"/>
  <c r="F209" i="7"/>
  <c r="F207" i="7"/>
  <c r="F206" i="7"/>
  <c r="F201" i="7"/>
  <c r="F200" i="7"/>
  <c r="F199" i="7"/>
  <c r="F198" i="7"/>
  <c r="F197" i="7"/>
  <c r="F196" i="7"/>
  <c r="F193" i="7"/>
  <c r="F192" i="7"/>
  <c r="F191" i="7"/>
  <c r="F190" i="7"/>
  <c r="F189" i="7"/>
  <c r="F188" i="7"/>
  <c r="F184" i="7"/>
  <c r="F183" i="7"/>
  <c r="F182" i="7"/>
  <c r="F181" i="7"/>
  <c r="F179" i="7"/>
  <c r="F178" i="7"/>
  <c r="F175" i="7"/>
  <c r="F171" i="7"/>
  <c r="F169" i="7"/>
  <c r="F167" i="7"/>
  <c r="F166" i="7"/>
  <c r="F165" i="7"/>
  <c r="F164" i="7"/>
  <c r="F163" i="7"/>
  <c r="F162" i="7"/>
  <c r="F156" i="7"/>
  <c r="F155" i="7"/>
  <c r="F154" i="7"/>
  <c r="F153" i="7"/>
  <c r="F150" i="7"/>
  <c r="F149" i="7"/>
  <c r="F145" i="7"/>
  <c r="F144" i="7"/>
  <c r="F143" i="7"/>
  <c r="F139" i="7"/>
  <c r="F137" i="7"/>
  <c r="F132" i="7"/>
  <c r="F131" i="7"/>
  <c r="F130" i="7"/>
  <c r="F129" i="7"/>
  <c r="F127" i="7"/>
  <c r="F125" i="7"/>
  <c r="F124" i="7"/>
  <c r="F121" i="7"/>
  <c r="F120" i="7"/>
  <c r="F118" i="7"/>
  <c r="F114" i="7"/>
  <c r="F112" i="7"/>
  <c r="F109" i="7"/>
  <c r="F107" i="7"/>
  <c r="F105" i="7"/>
  <c r="F103" i="7"/>
  <c r="F101" i="7"/>
  <c r="F100" i="7"/>
  <c r="F97" i="7"/>
  <c r="F96" i="7"/>
  <c r="F95" i="7"/>
  <c r="F94" i="7"/>
  <c r="F91" i="7"/>
  <c r="F87" i="7"/>
  <c r="F85" i="7"/>
  <c r="F84" i="7"/>
  <c r="F82" i="7"/>
  <c r="F78" i="7"/>
  <c r="F77" i="7"/>
  <c r="F75" i="7"/>
  <c r="F73" i="7"/>
  <c r="F68" i="7"/>
  <c r="F67" i="7"/>
  <c r="F66" i="7"/>
  <c r="F65" i="7"/>
  <c r="F62" i="7"/>
  <c r="F60" i="7"/>
  <c r="F57" i="7"/>
  <c r="F52" i="7"/>
  <c r="F51" i="7"/>
  <c r="F50" i="7"/>
  <c r="F48" i="7"/>
  <c r="F45" i="7"/>
  <c r="F43" i="7"/>
  <c r="F39" i="7"/>
  <c r="F38" i="7"/>
  <c r="F36" i="7"/>
  <c r="F34" i="7"/>
  <c r="F33" i="7"/>
  <c r="F25" i="7"/>
  <c r="F24" i="7"/>
  <c r="F21" i="7"/>
  <c r="F20" i="7"/>
  <c r="F17" i="7"/>
  <c r="F14" i="7"/>
  <c r="F12" i="7"/>
  <c r="T351" i="7"/>
  <c r="S351" i="7"/>
  <c r="R351" i="7"/>
  <c r="Q351" i="7"/>
  <c r="T347" i="7"/>
  <c r="U347" i="7" s="1"/>
  <c r="S347" i="7"/>
  <c r="R347" i="7"/>
  <c r="Q347" i="7"/>
  <c r="T344" i="7"/>
  <c r="S344" i="7"/>
  <c r="R344" i="7"/>
  <c r="Q344" i="7"/>
  <c r="T343" i="7"/>
  <c r="U343" i="7" s="1"/>
  <c r="S343" i="7"/>
  <c r="R343" i="7"/>
  <c r="Q343" i="7"/>
  <c r="T342" i="7"/>
  <c r="U342" i="7" s="1"/>
  <c r="S342" i="7"/>
  <c r="R342" i="7"/>
  <c r="Q342" i="7"/>
  <c r="T341" i="7"/>
  <c r="S341" i="7"/>
  <c r="R341" i="7"/>
  <c r="Q341" i="7"/>
  <c r="T338" i="7"/>
  <c r="U338" i="7" s="1"/>
  <c r="S338" i="7"/>
  <c r="R338" i="7"/>
  <c r="Q338" i="7"/>
  <c r="T337" i="7"/>
  <c r="U337" i="7" s="1"/>
  <c r="S337" i="7"/>
  <c r="R337" i="7"/>
  <c r="Q337" i="7"/>
  <c r="T336" i="7"/>
  <c r="U336" i="7" s="1"/>
  <c r="S336" i="7"/>
  <c r="R336" i="7"/>
  <c r="Q336" i="7"/>
  <c r="T335" i="7"/>
  <c r="S335" i="7"/>
  <c r="R335" i="7"/>
  <c r="Q335" i="7"/>
  <c r="T330" i="7"/>
  <c r="U330" i="7" s="1"/>
  <c r="S330" i="7"/>
  <c r="R330" i="7"/>
  <c r="Q330" i="7"/>
  <c r="T329" i="7"/>
  <c r="U329" i="7" s="1"/>
  <c r="S329" i="7"/>
  <c r="R329" i="7"/>
  <c r="Q329" i="7"/>
  <c r="T326" i="7"/>
  <c r="S326" i="7"/>
  <c r="R326" i="7"/>
  <c r="Q326" i="7"/>
  <c r="T322" i="7"/>
  <c r="U322" i="7" s="1"/>
  <c r="S322" i="7"/>
  <c r="R322" i="7"/>
  <c r="Q322" i="7"/>
  <c r="T321" i="7"/>
  <c r="U321" i="7" s="1"/>
  <c r="S321" i="7"/>
  <c r="R321" i="7"/>
  <c r="Q321" i="7"/>
  <c r="T320" i="7"/>
  <c r="U320" i="7" s="1"/>
  <c r="S320" i="7"/>
  <c r="R320" i="7"/>
  <c r="Q320" i="7"/>
  <c r="T319" i="7"/>
  <c r="U319" i="7" s="1"/>
  <c r="S319" i="7"/>
  <c r="R319" i="7"/>
  <c r="Q319" i="7"/>
  <c r="T318" i="7"/>
  <c r="S318" i="7"/>
  <c r="R318" i="7"/>
  <c r="Q318" i="7"/>
  <c r="T317" i="7"/>
  <c r="U317" i="7" s="1"/>
  <c r="S317" i="7"/>
  <c r="R317" i="7"/>
  <c r="Q317" i="7"/>
  <c r="T316" i="7"/>
  <c r="U316" i="7" s="1"/>
  <c r="S316" i="7"/>
  <c r="R316" i="7"/>
  <c r="Q316" i="7"/>
  <c r="T315" i="7"/>
  <c r="S315" i="7"/>
  <c r="R315" i="7"/>
  <c r="Q315" i="7"/>
  <c r="T314" i="7"/>
  <c r="U314" i="7" s="1"/>
  <c r="S314" i="7"/>
  <c r="R314" i="7"/>
  <c r="Q314" i="7"/>
  <c r="S313" i="7"/>
  <c r="R313" i="7"/>
  <c r="Q313" i="7"/>
  <c r="T312" i="7"/>
  <c r="U312" i="7" s="1"/>
  <c r="S312" i="7"/>
  <c r="R312" i="7"/>
  <c r="Q312" i="7"/>
  <c r="T311" i="7"/>
  <c r="S311" i="7"/>
  <c r="R311" i="7"/>
  <c r="Q311" i="7"/>
  <c r="T310" i="7"/>
  <c r="S310" i="7"/>
  <c r="R310" i="7"/>
  <c r="Q310" i="7"/>
  <c r="T309" i="7"/>
  <c r="U309" i="7" s="1"/>
  <c r="S309" i="7"/>
  <c r="R309" i="7"/>
  <c r="Q309" i="7"/>
  <c r="T308" i="7"/>
  <c r="U308" i="7" s="1"/>
  <c r="S308" i="7"/>
  <c r="R308" i="7"/>
  <c r="Q308" i="7"/>
  <c r="T307" i="7"/>
  <c r="S307" i="7"/>
  <c r="U307" i="7" s="1"/>
  <c r="R307" i="7"/>
  <c r="Q307" i="7"/>
  <c r="S306" i="7"/>
  <c r="Q306" i="7"/>
  <c r="T305" i="7"/>
  <c r="S305" i="7"/>
  <c r="R305" i="7"/>
  <c r="Q305" i="7"/>
  <c r="T304" i="7"/>
  <c r="U304" i="7" s="1"/>
  <c r="S304" i="7"/>
  <c r="R304" i="7"/>
  <c r="Q304" i="7"/>
  <c r="T303" i="7"/>
  <c r="U303" i="7" s="1"/>
  <c r="S303" i="7"/>
  <c r="R303" i="7"/>
  <c r="Q303" i="7"/>
  <c r="T302" i="7"/>
  <c r="S302" i="7"/>
  <c r="R302" i="7"/>
  <c r="Q302" i="7"/>
  <c r="T301" i="7"/>
  <c r="S301" i="7"/>
  <c r="R301" i="7"/>
  <c r="Q301" i="7"/>
  <c r="T300" i="7"/>
  <c r="S300" i="7"/>
  <c r="R300" i="7"/>
  <c r="Q300" i="7"/>
  <c r="S299" i="7"/>
  <c r="Q299" i="7"/>
  <c r="T298" i="7"/>
  <c r="S298" i="7"/>
  <c r="R298" i="7"/>
  <c r="Q298" i="7"/>
  <c r="T297" i="7"/>
  <c r="U297" i="7" s="1"/>
  <c r="S297" i="7"/>
  <c r="R297" i="7"/>
  <c r="Q297" i="7"/>
  <c r="T296" i="7"/>
  <c r="U296" i="7" s="1"/>
  <c r="S296" i="7"/>
  <c r="R296" i="7"/>
  <c r="Q296" i="7"/>
  <c r="T295" i="7"/>
  <c r="S295" i="7"/>
  <c r="R295" i="7"/>
  <c r="Q295" i="7"/>
  <c r="S294" i="7"/>
  <c r="Q294" i="7"/>
  <c r="T293" i="7"/>
  <c r="S293" i="7"/>
  <c r="R293" i="7"/>
  <c r="Q293" i="7"/>
  <c r="T292" i="7"/>
  <c r="U292" i="7" s="1"/>
  <c r="S292" i="7"/>
  <c r="R292" i="7"/>
  <c r="Q292" i="7"/>
  <c r="T291" i="7"/>
  <c r="U291" i="7" s="1"/>
  <c r="S291" i="7"/>
  <c r="R291" i="7"/>
  <c r="Q291" i="7"/>
  <c r="T290" i="7"/>
  <c r="S290" i="7"/>
  <c r="R290" i="7"/>
  <c r="Q290" i="7"/>
  <c r="T289" i="7"/>
  <c r="U289" i="7" s="1"/>
  <c r="S289" i="7"/>
  <c r="R289" i="7"/>
  <c r="Q289" i="7"/>
  <c r="T288" i="7"/>
  <c r="U288" i="7" s="1"/>
  <c r="S288" i="7"/>
  <c r="R288" i="7"/>
  <c r="Q288" i="7"/>
  <c r="T287" i="7"/>
  <c r="S287" i="7"/>
  <c r="R287" i="7"/>
  <c r="Q287" i="7"/>
  <c r="S286" i="7"/>
  <c r="Q286" i="7"/>
  <c r="T285" i="7"/>
  <c r="S285" i="7"/>
  <c r="R285" i="7"/>
  <c r="Q285" i="7"/>
  <c r="T284" i="7"/>
  <c r="U284" i="7" s="1"/>
  <c r="S284" i="7"/>
  <c r="R284" i="7"/>
  <c r="Q284" i="7"/>
  <c r="T283" i="7"/>
  <c r="S283" i="7"/>
  <c r="R283" i="7"/>
  <c r="Q283" i="7"/>
  <c r="T282" i="7"/>
  <c r="S282" i="7"/>
  <c r="R282" i="7"/>
  <c r="Q282" i="7"/>
  <c r="T281" i="7"/>
  <c r="U281" i="7" s="1"/>
  <c r="S281" i="7"/>
  <c r="R281" i="7"/>
  <c r="Q281" i="7"/>
  <c r="T279" i="7"/>
  <c r="U279" i="7" s="1"/>
  <c r="S279" i="7"/>
  <c r="R279" i="7"/>
  <c r="Q279" i="7"/>
  <c r="T278" i="7"/>
  <c r="U278" i="7" s="1"/>
  <c r="S278" i="7"/>
  <c r="R278" i="7"/>
  <c r="Q278" i="7"/>
  <c r="T277" i="7"/>
  <c r="U277" i="7" s="1"/>
  <c r="S277" i="7"/>
  <c r="R277" i="7"/>
  <c r="Q277" i="7"/>
  <c r="T276" i="7"/>
  <c r="S276" i="7"/>
  <c r="R276" i="7"/>
  <c r="Q276" i="7"/>
  <c r="T275" i="7"/>
  <c r="S275" i="7"/>
  <c r="R275" i="7"/>
  <c r="Q275" i="7"/>
  <c r="T274" i="7"/>
  <c r="S274" i="7"/>
  <c r="R274" i="7"/>
  <c r="Q274" i="7"/>
  <c r="T273" i="7"/>
  <c r="U273" i="7" s="1"/>
  <c r="S273" i="7"/>
  <c r="R273" i="7"/>
  <c r="Q273" i="7"/>
  <c r="T272" i="7"/>
  <c r="U272" i="7" s="1"/>
  <c r="S272" i="7"/>
  <c r="R272" i="7"/>
  <c r="Q272" i="7"/>
  <c r="T271" i="7"/>
  <c r="U271" i="7" s="1"/>
  <c r="S271" i="7"/>
  <c r="R271" i="7"/>
  <c r="Q271" i="7"/>
  <c r="T270" i="7"/>
  <c r="S270" i="7"/>
  <c r="R270" i="7"/>
  <c r="Q270" i="7"/>
  <c r="T269" i="7"/>
  <c r="U269" i="7" s="1"/>
  <c r="S269" i="7"/>
  <c r="R269" i="7"/>
  <c r="Q269" i="7"/>
  <c r="T267" i="7"/>
  <c r="U267" i="7" s="1"/>
  <c r="S267" i="7"/>
  <c r="R267" i="7"/>
  <c r="Q267" i="7"/>
  <c r="T266" i="7"/>
  <c r="U266" i="7" s="1"/>
  <c r="S266" i="7"/>
  <c r="R266" i="7"/>
  <c r="Q266" i="7"/>
  <c r="T265" i="7"/>
  <c r="U265" i="7" s="1"/>
  <c r="S265" i="7"/>
  <c r="R265" i="7"/>
  <c r="Q265" i="7"/>
  <c r="T264" i="7"/>
  <c r="U264" i="7" s="1"/>
  <c r="S264" i="7"/>
  <c r="R264" i="7"/>
  <c r="Q264" i="7"/>
  <c r="T263" i="7"/>
  <c r="S263" i="7"/>
  <c r="U263" i="7" s="1"/>
  <c r="R263" i="7"/>
  <c r="Q263" i="7"/>
  <c r="T262" i="7"/>
  <c r="U262" i="7" s="1"/>
  <c r="S262" i="7"/>
  <c r="R262" i="7"/>
  <c r="Q262" i="7"/>
  <c r="T261" i="7"/>
  <c r="U261" i="7" s="1"/>
  <c r="S261" i="7"/>
  <c r="R261" i="7"/>
  <c r="Q261" i="7"/>
  <c r="T259" i="7"/>
  <c r="U259" i="7" s="1"/>
  <c r="S259" i="7"/>
  <c r="R259" i="7"/>
  <c r="Q259" i="7"/>
  <c r="T258" i="7"/>
  <c r="U258" i="7" s="1"/>
  <c r="S258" i="7"/>
  <c r="R258" i="7"/>
  <c r="Q258" i="7"/>
  <c r="T257" i="7"/>
  <c r="S257" i="7"/>
  <c r="R257" i="7"/>
  <c r="Q257" i="7"/>
  <c r="T256" i="7"/>
  <c r="S256" i="7"/>
  <c r="R256" i="7"/>
  <c r="Q256" i="7"/>
  <c r="T255" i="7"/>
  <c r="U255" i="7" s="1"/>
  <c r="S255" i="7"/>
  <c r="R255" i="7"/>
  <c r="Q255" i="7"/>
  <c r="T254" i="7"/>
  <c r="U254" i="7" s="1"/>
  <c r="S254" i="7"/>
  <c r="R254" i="7"/>
  <c r="Q254" i="7"/>
  <c r="T252" i="7"/>
  <c r="U252" i="7" s="1"/>
  <c r="S252" i="7"/>
  <c r="R252" i="7"/>
  <c r="Q252" i="7"/>
  <c r="T251" i="7"/>
  <c r="S251" i="7"/>
  <c r="U251" i="7" s="1"/>
  <c r="R251" i="7"/>
  <c r="Q251" i="7"/>
  <c r="T250" i="7"/>
  <c r="S250" i="7"/>
  <c r="R250" i="7"/>
  <c r="Q250" i="7"/>
  <c r="T249" i="7"/>
  <c r="U249" i="7" s="1"/>
  <c r="S249" i="7"/>
  <c r="R249" i="7"/>
  <c r="Q249" i="7"/>
  <c r="T248" i="7"/>
  <c r="U248" i="7" s="1"/>
  <c r="S248" i="7"/>
  <c r="R248" i="7"/>
  <c r="Q248" i="7"/>
  <c r="T247" i="7"/>
  <c r="S247" i="7"/>
  <c r="U247" i="7" s="1"/>
  <c r="R247" i="7"/>
  <c r="Q247" i="7"/>
  <c r="T246" i="7"/>
  <c r="U246" i="7" s="1"/>
  <c r="S246" i="7"/>
  <c r="R246" i="7"/>
  <c r="Q246" i="7"/>
  <c r="T244" i="7"/>
  <c r="U244" i="7" s="1"/>
  <c r="S244" i="7"/>
  <c r="R244" i="7"/>
  <c r="Q244" i="7"/>
  <c r="T243" i="7"/>
  <c r="U243" i="7" s="1"/>
  <c r="S243" i="7"/>
  <c r="R243" i="7"/>
  <c r="Q243" i="7"/>
  <c r="T242" i="7"/>
  <c r="U242" i="7" s="1"/>
  <c r="S242" i="7"/>
  <c r="R242" i="7"/>
  <c r="Q242" i="7"/>
  <c r="T241" i="7"/>
  <c r="U241" i="7" s="1"/>
  <c r="S241" i="7"/>
  <c r="R241" i="7"/>
  <c r="Q241" i="7"/>
  <c r="T240" i="7"/>
  <c r="S240" i="7"/>
  <c r="R240" i="7"/>
  <c r="Q240" i="7"/>
  <c r="T239" i="7"/>
  <c r="U239" i="7" s="1"/>
  <c r="S239" i="7"/>
  <c r="R239" i="7"/>
  <c r="Q239" i="7"/>
  <c r="T238" i="7"/>
  <c r="U238" i="7" s="1"/>
  <c r="S238" i="7"/>
  <c r="R238" i="7"/>
  <c r="Q238" i="7"/>
  <c r="T234" i="7"/>
  <c r="U234" i="7" s="1"/>
  <c r="S234" i="7"/>
  <c r="R234" i="7"/>
  <c r="Q234" i="7"/>
  <c r="T233" i="7"/>
  <c r="U233" i="7" s="1"/>
  <c r="S233" i="7"/>
  <c r="R233" i="7"/>
  <c r="Q233" i="7"/>
  <c r="T232" i="7"/>
  <c r="U232" i="7" s="1"/>
  <c r="S232" i="7"/>
  <c r="R232" i="7"/>
  <c r="Q232" i="7"/>
  <c r="T231" i="7"/>
  <c r="U231" i="7" s="1"/>
  <c r="S231" i="7"/>
  <c r="R231" i="7"/>
  <c r="Q231" i="7"/>
  <c r="T230" i="7"/>
  <c r="U230" i="7" s="1"/>
  <c r="S230" i="7"/>
  <c r="R230" i="7"/>
  <c r="Q230" i="7"/>
  <c r="T229" i="7"/>
  <c r="S229" i="7"/>
  <c r="U229" i="7" s="1"/>
  <c r="R229" i="7"/>
  <c r="Q229" i="7"/>
  <c r="T228" i="7"/>
  <c r="U228" i="7" s="1"/>
  <c r="S228" i="7"/>
  <c r="R228" i="7"/>
  <c r="Q228" i="7"/>
  <c r="T225" i="7"/>
  <c r="U225" i="7" s="1"/>
  <c r="S225" i="7"/>
  <c r="R225" i="7"/>
  <c r="Q225" i="7"/>
  <c r="T224" i="7"/>
  <c r="U224" i="7" s="1"/>
  <c r="S224" i="7"/>
  <c r="R224" i="7"/>
  <c r="Q224" i="7"/>
  <c r="T223" i="7"/>
  <c r="U223" i="7" s="1"/>
  <c r="S223" i="7"/>
  <c r="R223" i="7"/>
  <c r="Q223" i="7"/>
  <c r="T221" i="7"/>
  <c r="U221" i="7" s="1"/>
  <c r="S221" i="7"/>
  <c r="R221" i="7"/>
  <c r="Q221" i="7"/>
  <c r="T220" i="7"/>
  <c r="U220" i="7" s="1"/>
  <c r="S220" i="7"/>
  <c r="R220" i="7"/>
  <c r="Q220" i="7"/>
  <c r="T218" i="7"/>
  <c r="U218" i="7" s="1"/>
  <c r="S218" i="7"/>
  <c r="R218" i="7"/>
  <c r="Q218" i="7"/>
  <c r="T217" i="7"/>
  <c r="S217" i="7"/>
  <c r="U217" i="7" s="1"/>
  <c r="R217" i="7"/>
  <c r="Q217" i="7"/>
  <c r="T216" i="7"/>
  <c r="U216" i="7" s="1"/>
  <c r="S216" i="7"/>
  <c r="R216" i="7"/>
  <c r="Q216" i="7"/>
  <c r="T215" i="7"/>
  <c r="U215" i="7" s="1"/>
  <c r="S215" i="7"/>
  <c r="R215" i="7"/>
  <c r="Q215" i="7"/>
  <c r="T214" i="7"/>
  <c r="U214" i="7" s="1"/>
  <c r="S214" i="7"/>
  <c r="R214" i="7"/>
  <c r="Q214" i="7"/>
  <c r="T213" i="7"/>
  <c r="U213" i="7" s="1"/>
  <c r="S213" i="7"/>
  <c r="R213" i="7"/>
  <c r="Q213" i="7"/>
  <c r="T212" i="7"/>
  <c r="U212" i="7" s="1"/>
  <c r="S212" i="7"/>
  <c r="R212" i="7"/>
  <c r="Q212" i="7"/>
  <c r="T211" i="7"/>
  <c r="S211" i="7"/>
  <c r="R211" i="7"/>
  <c r="Q211" i="7"/>
  <c r="T210" i="7"/>
  <c r="U210" i="7" s="1"/>
  <c r="S210" i="7"/>
  <c r="R210" i="7"/>
  <c r="Q210" i="7"/>
  <c r="T209" i="7"/>
  <c r="U209" i="7" s="1"/>
  <c r="S209" i="7"/>
  <c r="R209" i="7"/>
  <c r="Q209" i="7"/>
  <c r="T208" i="7"/>
  <c r="S208" i="7"/>
  <c r="R208" i="7"/>
  <c r="Q208" i="7"/>
  <c r="T207" i="7"/>
  <c r="S207" i="7"/>
  <c r="U207" i="7" s="1"/>
  <c r="R207" i="7"/>
  <c r="Q207" i="7"/>
  <c r="T206" i="7"/>
  <c r="U206" i="7" s="1"/>
  <c r="S206" i="7"/>
  <c r="R206" i="7"/>
  <c r="Q206" i="7"/>
  <c r="T201" i="7"/>
  <c r="U201" i="7" s="1"/>
  <c r="S201" i="7"/>
  <c r="R201" i="7"/>
  <c r="Q201" i="7"/>
  <c r="T200" i="7"/>
  <c r="U200" i="7" s="1"/>
  <c r="S200" i="7"/>
  <c r="R200" i="7"/>
  <c r="Q200" i="7"/>
  <c r="T199" i="7"/>
  <c r="U199" i="7" s="1"/>
  <c r="S199" i="7"/>
  <c r="R199" i="7"/>
  <c r="Q199" i="7"/>
  <c r="T198" i="7"/>
  <c r="U198" i="7" s="1"/>
  <c r="S198" i="7"/>
  <c r="R198" i="7"/>
  <c r="Q198" i="7"/>
  <c r="T197" i="7"/>
  <c r="U197" i="7" s="1"/>
  <c r="S197" i="7"/>
  <c r="R197" i="7"/>
  <c r="Q197" i="7"/>
  <c r="T196" i="7"/>
  <c r="U196" i="7" s="1"/>
  <c r="S196" i="7"/>
  <c r="R196" i="7"/>
  <c r="Q196" i="7"/>
  <c r="T193" i="7"/>
  <c r="S193" i="7"/>
  <c r="U193" i="7" s="1"/>
  <c r="R193" i="7"/>
  <c r="Q193" i="7"/>
  <c r="T192" i="7"/>
  <c r="U192" i="7" s="1"/>
  <c r="S192" i="7"/>
  <c r="R192" i="7"/>
  <c r="Q192" i="7"/>
  <c r="T191" i="7"/>
  <c r="U191" i="7" s="1"/>
  <c r="S191" i="7"/>
  <c r="R191" i="7"/>
  <c r="Q191" i="7"/>
  <c r="T190" i="7"/>
  <c r="U190" i="7" s="1"/>
  <c r="S190" i="7"/>
  <c r="R190" i="7"/>
  <c r="Q190" i="7"/>
  <c r="T189" i="7"/>
  <c r="U189" i="7" s="1"/>
  <c r="S189" i="7"/>
  <c r="R189" i="7"/>
  <c r="Q189" i="7"/>
  <c r="T188" i="7"/>
  <c r="U188" i="7" s="1"/>
  <c r="S188" i="7"/>
  <c r="R188" i="7"/>
  <c r="Q188" i="7"/>
  <c r="T184" i="7"/>
  <c r="U184" i="7" s="1"/>
  <c r="S184" i="7"/>
  <c r="R184" i="7"/>
  <c r="Q184" i="7"/>
  <c r="T183" i="7"/>
  <c r="U183" i="7" s="1"/>
  <c r="S183" i="7"/>
  <c r="R183" i="7"/>
  <c r="Q183" i="7"/>
  <c r="T182" i="7"/>
  <c r="S182" i="7"/>
  <c r="U182" i="7" s="1"/>
  <c r="R182" i="7"/>
  <c r="Q182" i="7"/>
  <c r="T181" i="7"/>
  <c r="U181" i="7" s="1"/>
  <c r="S181" i="7"/>
  <c r="R181" i="7"/>
  <c r="Q181" i="7"/>
  <c r="T180" i="7"/>
  <c r="S180" i="7"/>
  <c r="R180" i="7"/>
  <c r="Q180" i="7"/>
  <c r="T179" i="7"/>
  <c r="U179" i="7" s="1"/>
  <c r="S179" i="7"/>
  <c r="R179" i="7"/>
  <c r="Q179" i="7"/>
  <c r="T178" i="7"/>
  <c r="S178" i="7"/>
  <c r="U178" i="7" s="1"/>
  <c r="R178" i="7"/>
  <c r="Q178" i="7"/>
  <c r="T175" i="7"/>
  <c r="U175" i="7" s="1"/>
  <c r="S175" i="7"/>
  <c r="R175" i="7"/>
  <c r="Q175" i="7"/>
  <c r="T174" i="7"/>
  <c r="U174" i="7" s="1"/>
  <c r="S174" i="7"/>
  <c r="R174" i="7"/>
  <c r="Q174" i="7"/>
  <c r="T173" i="7"/>
  <c r="U173" i="7" s="1"/>
  <c r="S173" i="7"/>
  <c r="R173" i="7"/>
  <c r="Q173" i="7"/>
  <c r="T171" i="7"/>
  <c r="U171" i="7" s="1"/>
  <c r="S171" i="7"/>
  <c r="R171" i="7"/>
  <c r="Q171" i="7"/>
  <c r="T170" i="7"/>
  <c r="S170" i="7"/>
  <c r="R170" i="7"/>
  <c r="Q170" i="7"/>
  <c r="T169" i="7"/>
  <c r="S169" i="7"/>
  <c r="U169" i="7" s="1"/>
  <c r="R169" i="7"/>
  <c r="Q169" i="7"/>
  <c r="T168" i="7"/>
  <c r="S168" i="7"/>
  <c r="R168" i="7"/>
  <c r="Q168" i="7"/>
  <c r="T167" i="7"/>
  <c r="U167" i="7" s="1"/>
  <c r="S167" i="7"/>
  <c r="R167" i="7"/>
  <c r="Q167" i="7"/>
  <c r="T166" i="7"/>
  <c r="U166" i="7" s="1"/>
  <c r="S166" i="7"/>
  <c r="R166" i="7"/>
  <c r="Q166" i="7"/>
  <c r="T165" i="7"/>
  <c r="S165" i="7"/>
  <c r="U165" i="7" s="1"/>
  <c r="R165" i="7"/>
  <c r="Q165" i="7"/>
  <c r="T164" i="7"/>
  <c r="U164" i="7" s="1"/>
  <c r="S164" i="7"/>
  <c r="R164" i="7"/>
  <c r="Q164" i="7"/>
  <c r="T163" i="7"/>
  <c r="U163" i="7" s="1"/>
  <c r="S163" i="7"/>
  <c r="R163" i="7"/>
  <c r="Q163" i="7"/>
  <c r="T162" i="7"/>
  <c r="U162" i="7" s="1"/>
  <c r="S162" i="7"/>
  <c r="R162" i="7"/>
  <c r="Q162" i="7"/>
  <c r="T156" i="7"/>
  <c r="U156" i="7" s="1"/>
  <c r="S156" i="7"/>
  <c r="R156" i="7"/>
  <c r="Q156" i="7"/>
  <c r="T155" i="7"/>
  <c r="U155" i="7" s="1"/>
  <c r="S155" i="7"/>
  <c r="R155" i="7"/>
  <c r="Q155" i="7"/>
  <c r="T154" i="7"/>
  <c r="U154" i="7" s="1"/>
  <c r="S154" i="7"/>
  <c r="R154" i="7"/>
  <c r="Q154" i="7"/>
  <c r="T153" i="7"/>
  <c r="U153" i="7" s="1"/>
  <c r="S153" i="7"/>
  <c r="R153" i="7"/>
  <c r="Q153" i="7"/>
  <c r="T150" i="7"/>
  <c r="S150" i="7"/>
  <c r="U150" i="7" s="1"/>
  <c r="R150" i="7"/>
  <c r="Q150" i="7"/>
  <c r="T149" i="7"/>
  <c r="U149" i="7" s="1"/>
  <c r="S149" i="7"/>
  <c r="R149" i="7"/>
  <c r="Q149" i="7"/>
  <c r="T148" i="7"/>
  <c r="S148" i="7"/>
  <c r="R148" i="7"/>
  <c r="Q148" i="7"/>
  <c r="T147" i="7"/>
  <c r="S147" i="7"/>
  <c r="R147" i="7"/>
  <c r="Q147" i="7"/>
  <c r="T145" i="7"/>
  <c r="U145" i="7" s="1"/>
  <c r="S145" i="7"/>
  <c r="R145" i="7"/>
  <c r="Q145" i="7"/>
  <c r="T144" i="7"/>
  <c r="U144" i="7" s="1"/>
  <c r="S144" i="7"/>
  <c r="R144" i="7"/>
  <c r="Q144" i="7"/>
  <c r="T143" i="7"/>
  <c r="U143" i="7" s="1"/>
  <c r="S143" i="7"/>
  <c r="R143" i="7"/>
  <c r="Q143" i="7"/>
  <c r="T139" i="7"/>
  <c r="U139" i="7" s="1"/>
  <c r="S139" i="7"/>
  <c r="R139" i="7"/>
  <c r="Q139" i="7"/>
  <c r="T138" i="7"/>
  <c r="U138" i="7" s="1"/>
  <c r="S138" i="7"/>
  <c r="R138" i="7"/>
  <c r="Q138" i="7"/>
  <c r="T137" i="7"/>
  <c r="U137" i="7" s="1"/>
  <c r="S137" i="7"/>
  <c r="R137" i="7"/>
  <c r="Q137" i="7"/>
  <c r="T136" i="7"/>
  <c r="S136" i="7"/>
  <c r="U136" i="7" s="1"/>
  <c r="R136" i="7"/>
  <c r="Q136" i="7"/>
  <c r="T135" i="7"/>
  <c r="U135" i="7" s="1"/>
  <c r="S135" i="7"/>
  <c r="R135" i="7"/>
  <c r="Q135" i="7"/>
  <c r="T134" i="7"/>
  <c r="S134" i="7"/>
  <c r="R134" i="7"/>
  <c r="Q134" i="7"/>
  <c r="T133" i="7"/>
  <c r="U133" i="7" s="1"/>
  <c r="S133" i="7"/>
  <c r="R133" i="7"/>
  <c r="Q133" i="7"/>
  <c r="T132" i="7"/>
  <c r="U132" i="7" s="1"/>
  <c r="S132" i="7"/>
  <c r="R132" i="7"/>
  <c r="Q132" i="7"/>
  <c r="T131" i="7"/>
  <c r="U131" i="7" s="1"/>
  <c r="S131" i="7"/>
  <c r="R131" i="7"/>
  <c r="Q131" i="7"/>
  <c r="T130" i="7"/>
  <c r="S130" i="7"/>
  <c r="U130" i="7" s="1"/>
  <c r="R130" i="7"/>
  <c r="Q130" i="7"/>
  <c r="T129" i="7"/>
  <c r="U129" i="7" s="1"/>
  <c r="S129" i="7"/>
  <c r="R129" i="7"/>
  <c r="Q129" i="7"/>
  <c r="T128" i="7"/>
  <c r="U128" i="7" s="1"/>
  <c r="S128" i="7"/>
  <c r="R128" i="7"/>
  <c r="Q128" i="7"/>
  <c r="T127" i="7"/>
  <c r="U127" i="7" s="1"/>
  <c r="S127" i="7"/>
  <c r="R127" i="7"/>
  <c r="Q127" i="7"/>
  <c r="T126" i="7"/>
  <c r="U126" i="7" s="1"/>
  <c r="S126" i="7"/>
  <c r="R126" i="7"/>
  <c r="Q126" i="7"/>
  <c r="T125" i="7"/>
  <c r="U125" i="7" s="1"/>
  <c r="S125" i="7"/>
  <c r="R125" i="7"/>
  <c r="Q125" i="7"/>
  <c r="T124" i="7"/>
  <c r="U124" i="7" s="1"/>
  <c r="S124" i="7"/>
  <c r="R124" i="7"/>
  <c r="Q124" i="7"/>
  <c r="T121" i="7"/>
  <c r="U121" i="7" s="1"/>
  <c r="S121" i="7"/>
  <c r="R121" i="7"/>
  <c r="Q121" i="7"/>
  <c r="T120" i="7"/>
  <c r="S120" i="7"/>
  <c r="U120" i="7" s="1"/>
  <c r="R120" i="7"/>
  <c r="Q120" i="7"/>
  <c r="T119" i="7"/>
  <c r="U119" i="7" s="1"/>
  <c r="S119" i="7"/>
  <c r="R119" i="7"/>
  <c r="Q119" i="7"/>
  <c r="T118" i="7"/>
  <c r="U118" i="7" s="1"/>
  <c r="S118" i="7"/>
  <c r="R118" i="7"/>
  <c r="Q118" i="7"/>
  <c r="T117" i="7"/>
  <c r="S117" i="7"/>
  <c r="R117" i="7"/>
  <c r="Q117" i="7"/>
  <c r="T116" i="7"/>
  <c r="S116" i="7"/>
  <c r="R116" i="7"/>
  <c r="Q116" i="7"/>
  <c r="T115" i="7"/>
  <c r="S115" i="7"/>
  <c r="R115" i="7"/>
  <c r="Q115" i="7"/>
  <c r="T114" i="7"/>
  <c r="S114" i="7"/>
  <c r="U114" i="7" s="1"/>
  <c r="R114" i="7"/>
  <c r="Q114" i="7"/>
  <c r="T112" i="7"/>
  <c r="U112" i="7" s="1"/>
  <c r="S112" i="7"/>
  <c r="R112" i="7"/>
  <c r="Q112" i="7"/>
  <c r="T111" i="7"/>
  <c r="U111" i="7" s="1"/>
  <c r="S111" i="7"/>
  <c r="R111" i="7"/>
  <c r="Q111" i="7"/>
  <c r="T110" i="7"/>
  <c r="S110" i="7"/>
  <c r="R110" i="7"/>
  <c r="Q110" i="7"/>
  <c r="T109" i="7"/>
  <c r="U109" i="7" s="1"/>
  <c r="S109" i="7"/>
  <c r="R109" i="7"/>
  <c r="Q109" i="7"/>
  <c r="T108" i="7"/>
  <c r="S108" i="7"/>
  <c r="R108" i="7"/>
  <c r="Q108" i="7"/>
  <c r="T107" i="7"/>
  <c r="U107" i="7" s="1"/>
  <c r="S107" i="7"/>
  <c r="R107" i="7"/>
  <c r="Q107" i="7"/>
  <c r="T106" i="7"/>
  <c r="S106" i="7"/>
  <c r="R106" i="7"/>
  <c r="Q106" i="7"/>
  <c r="T105" i="7"/>
  <c r="S105" i="7"/>
  <c r="U105" i="7" s="1"/>
  <c r="R105" i="7"/>
  <c r="Q105" i="7"/>
  <c r="T104" i="7"/>
  <c r="U104" i="7" s="1"/>
  <c r="S104" i="7"/>
  <c r="R104" i="7"/>
  <c r="Q104" i="7"/>
  <c r="T103" i="7"/>
  <c r="U103" i="7" s="1"/>
  <c r="S103" i="7"/>
  <c r="R103" i="7"/>
  <c r="Q103" i="7"/>
  <c r="T101" i="7"/>
  <c r="U101" i="7" s="1"/>
  <c r="S101" i="7"/>
  <c r="R101" i="7"/>
  <c r="Q101" i="7"/>
  <c r="T100" i="7"/>
  <c r="U100" i="7" s="1"/>
  <c r="S100" i="7"/>
  <c r="R100" i="7"/>
  <c r="Q100" i="7"/>
  <c r="T99" i="7"/>
  <c r="U99" i="7" s="1"/>
  <c r="S99" i="7"/>
  <c r="R99" i="7"/>
  <c r="Q99" i="7"/>
  <c r="T97" i="7"/>
  <c r="U97" i="7" s="1"/>
  <c r="S97" i="7"/>
  <c r="R97" i="7"/>
  <c r="Q97" i="7"/>
  <c r="T96" i="7"/>
  <c r="U96" i="7" s="1"/>
  <c r="S96" i="7"/>
  <c r="R96" i="7"/>
  <c r="Q96" i="7"/>
  <c r="T95" i="7"/>
  <c r="S95" i="7"/>
  <c r="U95" i="7" s="1"/>
  <c r="R95" i="7"/>
  <c r="Q95" i="7"/>
  <c r="T94" i="7"/>
  <c r="U94" i="7" s="1"/>
  <c r="S94" i="7"/>
  <c r="R94" i="7"/>
  <c r="Q94" i="7"/>
  <c r="T93" i="7"/>
  <c r="S93" i="7"/>
  <c r="R93" i="7"/>
  <c r="Q93" i="7"/>
  <c r="T91" i="7"/>
  <c r="U91" i="7" s="1"/>
  <c r="S91" i="7"/>
  <c r="R91" i="7"/>
  <c r="Q91" i="7"/>
  <c r="T90" i="7"/>
  <c r="S90" i="7"/>
  <c r="U90" i="7" s="1"/>
  <c r="R90" i="7"/>
  <c r="Q90" i="7"/>
  <c r="T89" i="7"/>
  <c r="U89" i="7" s="1"/>
  <c r="S89" i="7"/>
  <c r="R89" i="7"/>
  <c r="Q89" i="7"/>
  <c r="T88" i="7"/>
  <c r="U88" i="7" s="1"/>
  <c r="S88" i="7"/>
  <c r="R88" i="7"/>
  <c r="Q88" i="7"/>
  <c r="T87" i="7"/>
  <c r="U87" i="7" s="1"/>
  <c r="S87" i="7"/>
  <c r="R87" i="7"/>
  <c r="Q87" i="7"/>
  <c r="T86" i="7"/>
  <c r="S86" i="7"/>
  <c r="R86" i="7"/>
  <c r="Q86" i="7"/>
  <c r="T85" i="7"/>
  <c r="U85" i="7" s="1"/>
  <c r="S85" i="7"/>
  <c r="R85" i="7"/>
  <c r="Q85" i="7"/>
  <c r="T84" i="7"/>
  <c r="S84" i="7"/>
  <c r="U84" i="7" s="1"/>
  <c r="R84" i="7"/>
  <c r="Q84" i="7"/>
  <c r="T82" i="7"/>
  <c r="U82" i="7" s="1"/>
  <c r="S82" i="7"/>
  <c r="R82" i="7"/>
  <c r="Q82" i="7"/>
  <c r="T81" i="7"/>
  <c r="S81" i="7"/>
  <c r="R81" i="7"/>
  <c r="Q81" i="7"/>
  <c r="T80" i="7"/>
  <c r="U80" i="7" s="1"/>
  <c r="S80" i="7"/>
  <c r="R80" i="7"/>
  <c r="Q80" i="7"/>
  <c r="T79" i="7"/>
  <c r="S79" i="7"/>
  <c r="U79" i="7" s="1"/>
  <c r="R79" i="7"/>
  <c r="Q79" i="7"/>
  <c r="T78" i="7"/>
  <c r="U78" i="7" s="1"/>
  <c r="S78" i="7"/>
  <c r="R78" i="7"/>
  <c r="Q78" i="7"/>
  <c r="T77" i="7"/>
  <c r="U77" i="7" s="1"/>
  <c r="S77" i="7"/>
  <c r="R77" i="7"/>
  <c r="Q77" i="7"/>
  <c r="T76" i="7"/>
  <c r="S76" i="7"/>
  <c r="R76" i="7"/>
  <c r="Q76" i="7"/>
  <c r="T75" i="7"/>
  <c r="U75" i="7" s="1"/>
  <c r="S75" i="7"/>
  <c r="R75" i="7"/>
  <c r="Q75" i="7"/>
  <c r="T74" i="7"/>
  <c r="U74" i="7" s="1"/>
  <c r="S74" i="7"/>
  <c r="R74" i="7"/>
  <c r="Q74" i="7"/>
  <c r="T73" i="7"/>
  <c r="S73" i="7"/>
  <c r="U73" i="7" s="1"/>
  <c r="R73" i="7"/>
  <c r="Q73" i="7"/>
  <c r="T68" i="7"/>
  <c r="U68" i="7" s="1"/>
  <c r="S68" i="7"/>
  <c r="R68" i="7"/>
  <c r="Q68" i="7"/>
  <c r="T67" i="7"/>
  <c r="U67" i="7" s="1"/>
  <c r="S67" i="7"/>
  <c r="R67" i="7"/>
  <c r="Q67" i="7"/>
  <c r="T66" i="7"/>
  <c r="U66" i="7" s="1"/>
  <c r="S66" i="7"/>
  <c r="R66" i="7"/>
  <c r="Q66" i="7"/>
  <c r="T65" i="7"/>
  <c r="U65" i="7" s="1"/>
  <c r="S65" i="7"/>
  <c r="R65" i="7"/>
  <c r="Q65" i="7"/>
  <c r="T64" i="7"/>
  <c r="U64" i="7" s="1"/>
  <c r="S64" i="7"/>
  <c r="R64" i="7"/>
  <c r="Q64" i="7"/>
  <c r="T63" i="7"/>
  <c r="U63" i="7" s="1"/>
  <c r="S63" i="7"/>
  <c r="R63" i="7"/>
  <c r="Q63" i="7"/>
  <c r="T62" i="7"/>
  <c r="U62" i="7" s="1"/>
  <c r="S62" i="7"/>
  <c r="R62" i="7"/>
  <c r="Q62" i="7"/>
  <c r="T61" i="7"/>
  <c r="S61" i="7"/>
  <c r="R61" i="7"/>
  <c r="Q61" i="7"/>
  <c r="T60" i="7"/>
  <c r="U60" i="7" s="1"/>
  <c r="S60" i="7"/>
  <c r="R60" i="7"/>
  <c r="Q60" i="7"/>
  <c r="T59" i="7"/>
  <c r="U59" i="7" s="1"/>
  <c r="S59" i="7"/>
  <c r="R59" i="7"/>
  <c r="Q59" i="7"/>
  <c r="S58" i="7"/>
  <c r="Q58" i="7"/>
  <c r="T57" i="7"/>
  <c r="U57" i="7" s="1"/>
  <c r="S57" i="7"/>
  <c r="R57" i="7"/>
  <c r="Q57" i="7"/>
  <c r="T52" i="7"/>
  <c r="U52" i="7" s="1"/>
  <c r="S52" i="7"/>
  <c r="R52" i="7"/>
  <c r="Q52" i="7"/>
  <c r="T51" i="7"/>
  <c r="U51" i="7" s="1"/>
  <c r="S51" i="7"/>
  <c r="R51" i="7"/>
  <c r="Q51" i="7"/>
  <c r="T50" i="7"/>
  <c r="U50" i="7" s="1"/>
  <c r="S50" i="7"/>
  <c r="R50" i="7"/>
  <c r="Q50" i="7"/>
  <c r="T48" i="7"/>
  <c r="U48" i="7" s="1"/>
  <c r="S48" i="7"/>
  <c r="R48" i="7"/>
  <c r="Q48" i="7"/>
  <c r="T45" i="7"/>
  <c r="U45" i="7" s="1"/>
  <c r="S45" i="7"/>
  <c r="R45" i="7"/>
  <c r="Q45" i="7"/>
  <c r="T44" i="7"/>
  <c r="S44" i="7"/>
  <c r="R44" i="7"/>
  <c r="Q44" i="7"/>
  <c r="T43" i="7"/>
  <c r="U43" i="7" s="1"/>
  <c r="S43" i="7"/>
  <c r="R43" i="7"/>
  <c r="Q43" i="7"/>
  <c r="T42" i="7"/>
  <c r="U42" i="7" s="1"/>
  <c r="S42" i="7"/>
  <c r="R42" i="7"/>
  <c r="Q42" i="7"/>
  <c r="T39" i="7"/>
  <c r="U39" i="7" s="1"/>
  <c r="S39" i="7"/>
  <c r="R39" i="7"/>
  <c r="Q39" i="7"/>
  <c r="T38" i="7"/>
  <c r="U38" i="7" s="1"/>
  <c r="S38" i="7"/>
  <c r="R38" i="7"/>
  <c r="Q38" i="7"/>
  <c r="T37" i="7"/>
  <c r="U37" i="7" s="1"/>
  <c r="S37" i="7"/>
  <c r="R37" i="7"/>
  <c r="Q37" i="7"/>
  <c r="T36" i="7"/>
  <c r="U36" i="7" s="1"/>
  <c r="S36" i="7"/>
  <c r="R36" i="7"/>
  <c r="Q36" i="7"/>
  <c r="T35" i="7"/>
  <c r="S35" i="7"/>
  <c r="R35" i="7"/>
  <c r="Q35" i="7"/>
  <c r="T34" i="7"/>
  <c r="U34" i="7" s="1"/>
  <c r="S34" i="7"/>
  <c r="R34" i="7"/>
  <c r="Q34" i="7"/>
  <c r="T33" i="7"/>
  <c r="U33" i="7" s="1"/>
  <c r="S33" i="7"/>
  <c r="R33" i="7"/>
  <c r="Q33" i="7"/>
  <c r="T32" i="7"/>
  <c r="U32" i="7" s="1"/>
  <c r="S32" i="7"/>
  <c r="R32" i="7"/>
  <c r="Q32" i="7"/>
  <c r="T29" i="7"/>
  <c r="S29" i="7"/>
  <c r="R29" i="7"/>
  <c r="Q29" i="7"/>
  <c r="T28" i="7"/>
  <c r="S28" i="7"/>
  <c r="R28" i="7"/>
  <c r="Q28" i="7"/>
  <c r="T25" i="7"/>
  <c r="U25" i="7" s="1"/>
  <c r="S25" i="7"/>
  <c r="R25" i="7"/>
  <c r="Q25" i="7"/>
  <c r="T24" i="7"/>
  <c r="S24" i="7"/>
  <c r="R24" i="7"/>
  <c r="Q24" i="7"/>
  <c r="T23" i="7"/>
  <c r="U23" i="7" s="1"/>
  <c r="S23" i="7"/>
  <c r="R23" i="7"/>
  <c r="Q23" i="7"/>
  <c r="T22" i="7"/>
  <c r="U22" i="7" s="1"/>
  <c r="S22" i="7"/>
  <c r="R22" i="7"/>
  <c r="Q22" i="7"/>
  <c r="T21" i="7"/>
  <c r="U21" i="7" s="1"/>
  <c r="S21" i="7"/>
  <c r="R21" i="7"/>
  <c r="Q21" i="7"/>
  <c r="T20" i="7"/>
  <c r="U20" i="7" s="1"/>
  <c r="S20" i="7"/>
  <c r="R20" i="7"/>
  <c r="Q20" i="7"/>
  <c r="T19" i="7"/>
  <c r="U19" i="7" s="1"/>
  <c r="S19" i="7"/>
  <c r="R19" i="7"/>
  <c r="Q19" i="7"/>
  <c r="S18" i="7"/>
  <c r="R18" i="7"/>
  <c r="Q18" i="7"/>
  <c r="T17" i="7"/>
  <c r="U17" i="7" s="1"/>
  <c r="S17" i="7"/>
  <c r="R17" i="7"/>
  <c r="Q17" i="7"/>
  <c r="T16" i="7"/>
  <c r="S16" i="7"/>
  <c r="R16" i="7"/>
  <c r="Q16" i="7"/>
  <c r="T15" i="7"/>
  <c r="S15" i="7"/>
  <c r="R15" i="7"/>
  <c r="Q15" i="7"/>
  <c r="T14" i="7"/>
  <c r="U14" i="7" s="1"/>
  <c r="S14" i="7"/>
  <c r="R14" i="7"/>
  <c r="Q14" i="7"/>
  <c r="T13" i="7"/>
  <c r="U13" i="7" s="1"/>
  <c r="S13" i="7"/>
  <c r="R13" i="7"/>
  <c r="Q13" i="7"/>
  <c r="T12" i="7"/>
  <c r="U12" i="7" s="1"/>
  <c r="S12" i="7"/>
  <c r="R12" i="7"/>
  <c r="Q12" i="7"/>
  <c r="O352" i="7"/>
  <c r="P352" i="7" s="1"/>
  <c r="N352" i="7"/>
  <c r="M352" i="7"/>
  <c r="L352" i="7"/>
  <c r="Q352" i="7" s="1"/>
  <c r="J352" i="7"/>
  <c r="K352" i="7" s="1"/>
  <c r="I352" i="7"/>
  <c r="S352" i="7" s="1"/>
  <c r="H352" i="7"/>
  <c r="R352" i="7" s="1"/>
  <c r="G352" i="7"/>
  <c r="E352" i="7"/>
  <c r="D352" i="7"/>
  <c r="F352" i="7" s="1"/>
  <c r="C352" i="7"/>
  <c r="B352" i="7"/>
  <c r="L22" i="4"/>
  <c r="M22" i="4" s="1"/>
  <c r="K22" i="4"/>
  <c r="L21" i="4"/>
  <c r="M21" i="4" s="1"/>
  <c r="K21" i="4"/>
  <c r="L20" i="4"/>
  <c r="M20" i="4" s="1"/>
  <c r="K20" i="4"/>
  <c r="L19" i="4"/>
  <c r="K19" i="4"/>
  <c r="M19" i="4" s="1"/>
  <c r="L18" i="4"/>
  <c r="M18" i="4" s="1"/>
  <c r="K18" i="4"/>
  <c r="L17" i="4"/>
  <c r="M17" i="4" s="1"/>
  <c r="K17" i="4"/>
  <c r="L15" i="4"/>
  <c r="K15" i="4"/>
  <c r="M15" i="4" s="1"/>
  <c r="L14" i="4"/>
  <c r="M14" i="4" s="1"/>
  <c r="K14" i="4"/>
  <c r="L13" i="4"/>
  <c r="M13" i="4" s="1"/>
  <c r="K13" i="4"/>
  <c r="L11" i="4"/>
  <c r="K11" i="4"/>
  <c r="M11" i="4" s="1"/>
  <c r="L10" i="4"/>
  <c r="M10" i="4" s="1"/>
  <c r="K10" i="4"/>
  <c r="L9" i="4"/>
  <c r="M9" i="4" s="1"/>
  <c r="K9" i="4"/>
  <c r="L8" i="4"/>
  <c r="M8" i="4" s="1"/>
  <c r="K8" i="4"/>
  <c r="J22" i="4"/>
  <c r="J21" i="4"/>
  <c r="J19" i="4"/>
  <c r="J18" i="4"/>
  <c r="J17" i="4"/>
  <c r="J15" i="4"/>
  <c r="J14" i="4"/>
  <c r="J13" i="4"/>
  <c r="J11" i="4"/>
  <c r="J9" i="4"/>
  <c r="J8" i="4"/>
  <c r="G22" i="4"/>
  <c r="G21" i="4"/>
  <c r="G20" i="4"/>
  <c r="G19" i="4"/>
  <c r="G18" i="4"/>
  <c r="G17" i="4"/>
  <c r="G15" i="4"/>
  <c r="G14" i="4"/>
  <c r="G13" i="4"/>
  <c r="G11" i="4"/>
  <c r="G10" i="4"/>
  <c r="G9" i="4"/>
  <c r="G8" i="4"/>
  <c r="D22" i="4"/>
  <c r="D21" i="4"/>
  <c r="D19" i="4"/>
  <c r="D18" i="4"/>
  <c r="D17" i="4"/>
  <c r="D15" i="4"/>
  <c r="D14" i="4"/>
  <c r="D13" i="4"/>
  <c r="D11" i="4"/>
  <c r="D10" i="4"/>
  <c r="D9" i="4"/>
  <c r="D8" i="4"/>
  <c r="T352" i="7" l="1"/>
  <c r="U352" i="7" s="1"/>
  <c r="B348" i="7"/>
  <c r="C348" i="7" l="1"/>
  <c r="D348" i="7"/>
  <c r="E348" i="7"/>
  <c r="F348" i="7" s="1"/>
  <c r="G348" i="7"/>
  <c r="H348" i="7"/>
  <c r="I348" i="7"/>
  <c r="S348" i="7" s="1"/>
  <c r="J348" i="7"/>
  <c r="L348" i="7"/>
  <c r="M348" i="7"/>
  <c r="N348" i="7"/>
  <c r="O348" i="7"/>
  <c r="P348" i="7" s="1"/>
  <c r="B23" i="4"/>
  <c r="C23" i="4"/>
  <c r="D23" i="4" s="1"/>
  <c r="E23" i="4"/>
  <c r="K23" i="4" s="1"/>
  <c r="F23" i="4"/>
  <c r="H23" i="4"/>
  <c r="I23" i="4"/>
  <c r="J23" i="4" s="1"/>
  <c r="M23" i="4" l="1"/>
  <c r="R348" i="7"/>
  <c r="L23" i="4"/>
  <c r="G23" i="4"/>
  <c r="Q348" i="7"/>
  <c r="K348" i="7"/>
  <c r="T348" i="7"/>
  <c r="U348" i="7" s="1"/>
</calcChain>
</file>

<file path=xl/sharedStrings.xml><?xml version="1.0" encoding="utf-8"?>
<sst xmlns="http://schemas.openxmlformats.org/spreadsheetml/2006/main" count="754" uniqueCount="308">
  <si>
    <t>2020-21</t>
  </si>
  <si>
    <t>Bajaj Auto Ltd</t>
  </si>
  <si>
    <t>Domestic Sales</t>
  </si>
  <si>
    <t>Quadricycle</t>
  </si>
  <si>
    <t>TVS Motor Company Ltd</t>
  </si>
  <si>
    <t>Electric Two Wheelers</t>
  </si>
  <si>
    <t>Mopeds</t>
  </si>
  <si>
    <t>Triumph Motorcycles India Pvt Ltd</t>
  </si>
  <si>
    <t>Suzuki Motorcycle India Pvt Ltd</t>
  </si>
  <si>
    <t>Royal-Enfield (Unit of Eicher Motors)</t>
  </si>
  <si>
    <t>India Yamaha Motor Pvt Ltd</t>
  </si>
  <si>
    <t>India Kawasaki Motors Pvt Ltd</t>
  </si>
  <si>
    <t>Honda Motorcycle &amp; Scooter India Pvt Ltd</t>
  </si>
  <si>
    <t>Hero MotoCorp Ltd</t>
  </si>
  <si>
    <t>H-D Motor Company India Pvt Ltd</t>
  </si>
  <si>
    <t>Piaggio Vehicles Pvt Ltd</t>
  </si>
  <si>
    <t>Two Wheelers</t>
  </si>
  <si>
    <t>Mahindra &amp; Mahindra Ltd</t>
  </si>
  <si>
    <t>Atul Auto Ltd</t>
  </si>
  <si>
    <t>Force Motors Ltd</t>
  </si>
  <si>
    <t>Three Wheelers</t>
  </si>
  <si>
    <t>Maruti Suzuki India Ltd</t>
  </si>
  <si>
    <t>Vans</t>
  </si>
  <si>
    <t>Volkswagen India Pvt Ltd</t>
  </si>
  <si>
    <t>Toyota Kirloskar Motor Pvt Ltd</t>
  </si>
  <si>
    <t>SkodaAuto India Pvt Ltd</t>
  </si>
  <si>
    <t>Renault India Pvt Ltd</t>
  </si>
  <si>
    <t>Nissan Motor India Pvt Ltd</t>
  </si>
  <si>
    <t>MG Motor India Pvt Ltd</t>
  </si>
  <si>
    <t>Kia Motors India Pvt Ltd</t>
  </si>
  <si>
    <t>Isuzu Motors India Pvt Ltd</t>
  </si>
  <si>
    <t>Hyundai Motor India Ltd</t>
  </si>
  <si>
    <t>Honda Cars India Ltd</t>
  </si>
  <si>
    <t>Ford India Private Ltd</t>
  </si>
  <si>
    <t>FCA India Automobiles Pvt Ltd</t>
  </si>
  <si>
    <t>Passenger Cars</t>
  </si>
  <si>
    <t>(Number of Vehicles)</t>
  </si>
  <si>
    <t>Category</t>
  </si>
  <si>
    <t>Production</t>
  </si>
  <si>
    <t>Exports</t>
  </si>
  <si>
    <t>Segment/Subsegment</t>
  </si>
  <si>
    <t>May</t>
  </si>
  <si>
    <t>Passenger Vehicles (PVs)*</t>
  </si>
  <si>
    <t>Utility Vehicles(UVs)</t>
  </si>
  <si>
    <t>Total  Passenger Vehicles (PVs)</t>
  </si>
  <si>
    <t>Passenger Carrier</t>
  </si>
  <si>
    <t>Goods Carrier</t>
  </si>
  <si>
    <t>Total Three Wheelers</t>
  </si>
  <si>
    <t>Scooter/ Scooterettee</t>
  </si>
  <si>
    <t>Motorcycle/Step-Throughs</t>
  </si>
  <si>
    <t>Total  Two Wheelers</t>
  </si>
  <si>
    <t xml:space="preserve">Grand Total </t>
  </si>
  <si>
    <t>* BMW, Mercedes, Tata Motors and Volvo Auto data is not available</t>
  </si>
  <si>
    <t>2021-22</t>
  </si>
  <si>
    <t>April-May</t>
  </si>
  <si>
    <t xml:space="preserve">Summary Report: Cumulative Production, Domestic Sales &amp; Exports data for the period of April-May 2021 </t>
  </si>
  <si>
    <t>NA</t>
  </si>
  <si>
    <t>NA= Not Available</t>
  </si>
  <si>
    <t>*  BMW, Mercedes, Tata Motors &amp; Volvo Auto data is not available</t>
  </si>
  <si>
    <t>Total Passenger Vehicles (PVs)</t>
  </si>
  <si>
    <t>PCA Motors Pvt. Ltd</t>
  </si>
  <si>
    <t>General Motors India Pvt Ltd</t>
  </si>
  <si>
    <t>Manufacturer</t>
  </si>
  <si>
    <t>Cumulative</t>
  </si>
  <si>
    <t>For the month of</t>
  </si>
  <si>
    <t>Total D: Electric Two Wheelers</t>
  </si>
  <si>
    <t>Total C: Mopeds</t>
  </si>
  <si>
    <t>Total B: Motorcycle/Step-Throughs</t>
  </si>
  <si>
    <t>Total A: Scooter/ Scooterettee</t>
  </si>
  <si>
    <t>Total B: Goods Carrier</t>
  </si>
  <si>
    <t>B: Goods Carrier</t>
  </si>
  <si>
    <t>Total A: Passenger Carrier</t>
  </si>
  <si>
    <t>A: Passenger Carrier</t>
  </si>
  <si>
    <t>NA=Not  Available</t>
  </si>
  <si>
    <t>Total C: Vans</t>
  </si>
  <si>
    <t>Total B: Utility Vehicles(UVs)</t>
  </si>
  <si>
    <t>B: Utility Vehicles(UVs)</t>
  </si>
  <si>
    <t>Total A: Passenger Cars</t>
  </si>
  <si>
    <t>Grand Total</t>
  </si>
  <si>
    <t>Bajaj Auto Ltd (Qute)</t>
  </si>
  <si>
    <t>Total Two Wheelers</t>
  </si>
  <si>
    <t>Total D2</t>
  </si>
  <si>
    <t>TVS Motor Company Ltd (TVS iQube Electric)</t>
  </si>
  <si>
    <t>Bajaj Auto Ltd (Chetak)</t>
  </si>
  <si>
    <t>D2 : More Than 250 W</t>
  </si>
  <si>
    <t>D : Electric Two Wheelers</t>
  </si>
  <si>
    <t>TVS Motor Company Ltd (TVS XL)</t>
  </si>
  <si>
    <t>C:Moped: More than 75 cc  to 100 and with fixed transmission Ratio, Big wheel size – more than 12”</t>
  </si>
  <si>
    <t>Total Motorcycles/Step-Through</t>
  </si>
  <si>
    <t>Total B12</t>
  </si>
  <si>
    <t>Triumph Motorcycles India Pvt Ltd (ROCKET III,Rocket III R)</t>
  </si>
  <si>
    <t>H-D Motor Company India Pvt Ltd (FAT BOY,Low Rider)</t>
  </si>
  <si>
    <t>B12: Engine Capacity &gt;1600 cc</t>
  </si>
  <si>
    <t>Total B11</t>
  </si>
  <si>
    <t>Triumph Motorcycles India Pvt Ltd (Boneville Bobber,Boneville Speedmaster,Boneville T120,Speed Triple)</t>
  </si>
  <si>
    <t>Suzuki Motorcycle India Pvt Ltd (Hayabusa)</t>
  </si>
  <si>
    <t>India Kawasaki Motors Pvt Ltd (Ninja1000,Versys 1000)</t>
  </si>
  <si>
    <t>Honda Motorcycle &amp; Scooter India Pvt Ltd (AFRICA TWIN)</t>
  </si>
  <si>
    <t>H-D Motor Company India Pvt Ltd (1200 Custom,1200 X - FORTY EIGHT,Forty Eight Special)</t>
  </si>
  <si>
    <t>B11: Engine Capacity &gt;1000 cc but less than equal to 1600 cc</t>
  </si>
  <si>
    <t>Total B10</t>
  </si>
  <si>
    <t>Triumph Motorcycles India Pvt Ltd (Boneville T100,Street Scrambler,Street Twin,Tiger 900)</t>
  </si>
  <si>
    <t>India Kawasaki Motors Pvt Ltd (Ninja ZX-10R,Z900)</t>
  </si>
  <si>
    <t>H-D Motor Company India Pvt Ltd (883 IRON)</t>
  </si>
  <si>
    <t>B10: Engine Capacity &gt;800 cc but less than equal to 1000 cc</t>
  </si>
  <si>
    <t>Total B9</t>
  </si>
  <si>
    <t>Triumph Motorcycles India Pvt Ltd (Street Triple,Street Triple RS,Trident)</t>
  </si>
  <si>
    <t>Suzuki Motorcycle India Pvt Ltd (DL650XA)</t>
  </si>
  <si>
    <t>Royal-Enfield (Unit of Eicher Motors) (650 Twin)</t>
  </si>
  <si>
    <t>India Kawasaki Motors Pvt Ltd (Ninja650,Versys 650,Vulcan S,W800)</t>
  </si>
  <si>
    <t>Honda Motorcycle &amp; Scooter India Pvt Ltd (CBR 650F)</t>
  </si>
  <si>
    <t>H-D Motor Company India Pvt Ltd (STREET 500,STREET 750,STREET ROD)</t>
  </si>
  <si>
    <t>B9: Engine Capacity &gt;500 cc but less than equal to 800 cc</t>
  </si>
  <si>
    <t>Total B8</t>
  </si>
  <si>
    <t>Royal-Enfield (Unit of Eicher Motors) (Bullet 500,Classic 500,Himalayan)</t>
  </si>
  <si>
    <t>Honda Motorcycle &amp; Scooter India Pvt Ltd (CB 500)</t>
  </si>
  <si>
    <t>Bajaj Auto Ltd (Dominar,Husqvarna,KTM)</t>
  </si>
  <si>
    <t>B8: Engine Capacity &gt;350 cc but less than equal to 500 cc</t>
  </si>
  <si>
    <t>Total B7</t>
  </si>
  <si>
    <t>TVS Motor Company Ltd (BMW,RR 310)</t>
  </si>
  <si>
    <t>Royal-Enfield (Unit of Eicher Motors) (Bullet 350,Bullet Electra Twinspark,Classic 350,Meteor 350,Thunderbird 350)</t>
  </si>
  <si>
    <t>India Kawasaki Motors Pvt Ltd (Ninja300)</t>
  </si>
  <si>
    <t>Honda Motorcycle &amp; Scooter India Pvt Ltd (CB300R,H’Ness)</t>
  </si>
  <si>
    <t>B7: Engine Capacity &gt;250 cc but less than equal to 350 cc</t>
  </si>
  <si>
    <t>Total B6</t>
  </si>
  <si>
    <t>Suzuki Motorcycle India Pvt Ltd (GIXXER 250)</t>
  </si>
  <si>
    <t>India Yamaha Motor Pvt Ltd (FZ25)</t>
  </si>
  <si>
    <t>Honda Motorcycle &amp; Scooter India Pvt Ltd (CBR 250R)</t>
  </si>
  <si>
    <t>Bajaj Auto Ltd (Avenger,Dominar,Husqvarna,KTM,Pulsar)</t>
  </si>
  <si>
    <t>B6: Engine Capacity &gt;200 cc but less than equal to 250 cc</t>
  </si>
  <si>
    <t>Total B5</t>
  </si>
  <si>
    <t>TVS Motor Company Ltd (Apache)</t>
  </si>
  <si>
    <t>Suzuki Motorcycle India Pvt Ltd (GIXXER,Intruder)</t>
  </si>
  <si>
    <t>India Yamaha Motor Pvt Ltd (MT 15,R15)</t>
  </si>
  <si>
    <t>Honda Motorcycle &amp; Scooter India Pvt Ltd (CB HORNET 160R,CB UNICORN 160,HORNET 2.0,UNICORN PRM,X Blade)</t>
  </si>
  <si>
    <t>Hero MotoCorp Ltd (XPULSE 200,XTREME.)</t>
  </si>
  <si>
    <t>Bajaj Auto Ltd (Avenger,Husqvarna,KTM,Pulsar)</t>
  </si>
  <si>
    <t>B5: Engine Capacity &gt;150 cc but less than equal to 200 cc</t>
  </si>
  <si>
    <t>Total B4</t>
  </si>
  <si>
    <t>India Yamaha Motor Pvt Ltd (FZ,SZ)</t>
  </si>
  <si>
    <t>India Kawasaki Motors Pvt Ltd (KLX 140)</t>
  </si>
  <si>
    <t>Honda Motorcycle &amp; Scooter India Pvt Ltd (CB TRIGGER,CB UNICORN 150)</t>
  </si>
  <si>
    <t>Hero MotoCorp Ltd (Acheiver,Hunk,Xtreme)</t>
  </si>
  <si>
    <t>Bajaj Auto Ltd (Boxer,CT 150,Pulsar)</t>
  </si>
  <si>
    <t>B4: Engine Capacity &gt;125 cc but less than equal to 150 cc</t>
  </si>
  <si>
    <t>Total B3</t>
  </si>
  <si>
    <t>TVS Motor Company Ltd (STAR CITY 125,Victor)</t>
  </si>
  <si>
    <t>Suzuki Motorcycle India Pvt Ltd (Hayate)</t>
  </si>
  <si>
    <t>India Yamaha Motor Pvt Ltd (Saluto)</t>
  </si>
  <si>
    <t>Honda Motorcycle &amp; Scooter India Pvt Ltd (CB Shine)</t>
  </si>
  <si>
    <t>Hero MotoCorp Ltd (Glamour,Splendor)</t>
  </si>
  <si>
    <t>Bajaj Auto Ltd (Boxer,CT,Discover,Husqvarna,KTM,Platina,Pulsar)</t>
  </si>
  <si>
    <t>B3: Engine Capacity &gt;110 cc but less than equal to 125 cc</t>
  </si>
  <si>
    <t>Total B2</t>
  </si>
  <si>
    <t>TVS Motor Company Ltd (Jive,Radeon,SPORT,STAR CITY)</t>
  </si>
  <si>
    <t>India Yamaha Motor Pvt Ltd (Crux,Saluto RX)</t>
  </si>
  <si>
    <t>India Kawasaki Motors Pvt Ltd (KLX 110,KX 100)</t>
  </si>
  <si>
    <t>Honda Motorcycle &amp; Scooter India Pvt Ltd (Dream,LIVO)</t>
  </si>
  <si>
    <t>Hero MotoCorp Ltd (HF Deluxe,Passion,Splendor)</t>
  </si>
  <si>
    <t>Bajaj Auto Ltd (Boxer,CT,Discover,Platina)</t>
  </si>
  <si>
    <t>B2: Engine Capacity &gt;75 cc but less than equal to 110 cc</t>
  </si>
  <si>
    <t>B : Motorcycles/Step-Through: Big wheel size – more than 12”.</t>
  </si>
  <si>
    <t>Total Scooter/ Scooterettee</t>
  </si>
  <si>
    <t>Total A5</t>
  </si>
  <si>
    <t>Piaggio Vehicles Pvt Ltd (Aprilia SR160)</t>
  </si>
  <si>
    <t>A5 : Engine capacity &gt;150 CC &amp; =200 CC</t>
  </si>
  <si>
    <t>Total A4</t>
  </si>
  <si>
    <t>Piaggio Vehicles Pvt Ltd (Aprilia SR150,Vespa)</t>
  </si>
  <si>
    <t>A4 : Engine capacity &gt;125 CC but less than or equal to 150 CC</t>
  </si>
  <si>
    <t>Total A3</t>
  </si>
  <si>
    <t>TVS Motor Company Ltd (Jupiter,NTORQ,Wego,Zest)</t>
  </si>
  <si>
    <t>Suzuki Motorcycle India Pvt Ltd (Access,Burgman,Lets)</t>
  </si>
  <si>
    <t>Piaggio Vehicles Pvt Ltd (Aprilia SR 125,Vespa)</t>
  </si>
  <si>
    <t>India Yamaha Motor Pvt Ltd (Alpha,Fascino,Ray)</t>
  </si>
  <si>
    <t>Honda Motorcycle &amp; Scooter India Pvt Ltd (Activa,Aviator,Dio,GRAZIA,NAVI)</t>
  </si>
  <si>
    <t>Hero MotoCorp Ltd (Duet,HERO DESTNI 125,Maestro,Pleasure)</t>
  </si>
  <si>
    <t>A3: Engine capacity &gt;90 cc but less than or equal to 125 cc</t>
  </si>
  <si>
    <t>Total A2</t>
  </si>
  <si>
    <t>TVS Motor Company Ltd (Pep +)</t>
  </si>
  <si>
    <t>A2: Engine capacity &gt;75 CC but less than or equal to 90 cc</t>
  </si>
  <si>
    <t>Total A1</t>
  </si>
  <si>
    <t>Piaggio Vehicles Pvt Ltd (SR 50 MT,Typhoon R 50)</t>
  </si>
  <si>
    <t>A1: Engine capacity less than or equal to 75 CC</t>
  </si>
  <si>
    <t>A : Scooter/ Scooterettee : Wheel size is less than or equal to 12”</t>
  </si>
  <si>
    <t>Total Goods Carrier</t>
  </si>
  <si>
    <t>Piaggio Vehicles Pvt Ltd (Ape Xtra)</t>
  </si>
  <si>
    <t>Mahindra &amp; Mahindra Ltd (Alfa,Treo)</t>
  </si>
  <si>
    <t>Bajaj Auto Ltd (Maxima)</t>
  </si>
  <si>
    <t>Atul Auto Ltd (ATUL ELITE,ATUL GEM,ATUL GEMINI,ATUL SAMART AQUA,ATUL SHAKTI)</t>
  </si>
  <si>
    <t>B1:  Max mass not exceeding 1 tonnes</t>
  </si>
  <si>
    <t>Total Passenger Carrier</t>
  </si>
  <si>
    <t>A3: Others</t>
  </si>
  <si>
    <t>Force Motors Ltd (Minidor)</t>
  </si>
  <si>
    <t>Atul Auto Ltd (ATUL GEM)</t>
  </si>
  <si>
    <t>A2:No. of seats Including  driver exceeding 4 but not exceeding 7 &amp; Max.Mass not exceeding 1.5 tonnes</t>
  </si>
  <si>
    <t>TVS Motor Company Ltd (TVS King 4S)</t>
  </si>
  <si>
    <t>Piaggio Vehicles Pvt Ltd (Ape Auto,Ape City)</t>
  </si>
  <si>
    <t>Mahindra &amp; Mahindra Ltd (Alfa)</t>
  </si>
  <si>
    <t>Bajaj Auto Ltd (Maxima,RE)</t>
  </si>
  <si>
    <t>Atul Auto Ltd (ATUL ELITE,ATUL GEMINI,ATUL RIK )</t>
  </si>
  <si>
    <t>A1:No. of seats Including driver not exceeding 4 &amp; Max.Mass not exceeding 1 tonne</t>
  </si>
  <si>
    <t>Total Vans</t>
  </si>
  <si>
    <t>Total V2</t>
  </si>
  <si>
    <t>Mahindra &amp; Mahindra Ltd (Supro)</t>
  </si>
  <si>
    <t>V2 :Soft tops mainly used as Maxi Cabs, Price upto Rs. 10 Lakh</t>
  </si>
  <si>
    <t>Total V1</t>
  </si>
  <si>
    <t>Maruti Suzuki India Ltd (Eeco)</t>
  </si>
  <si>
    <t>Mahindra &amp; Mahindra Ltd (Maxximo,Supro)</t>
  </si>
  <si>
    <t>V1 :Hard tops mainly used for personal transport, Price upto Rs. 10 Lakh</t>
  </si>
  <si>
    <t>C :Vans ; Generally 1 or 1.5 box; seats upto 5 to 10</t>
  </si>
  <si>
    <t>Total Utility Vehicles(UVs)</t>
  </si>
  <si>
    <t>Total UV5</t>
  </si>
  <si>
    <t>Volkswagen India Pvt Ltd (Tiguan AllSpace)</t>
  </si>
  <si>
    <t>Toyota Kirloskar Motor Pvt Ltd (Fortuner,Vellfire)</t>
  </si>
  <si>
    <t>SkodaAuto India Pvt Ltd (Kodiaq)</t>
  </si>
  <si>
    <t>MG Motor India Pvt Ltd (GLOSTER)</t>
  </si>
  <si>
    <t>Isuzu Motors India Pvt Ltd (MU-X)</t>
  </si>
  <si>
    <t>Ford India Private Ltd (Endeavour)</t>
  </si>
  <si>
    <t>UV5 : Price &gt;Rs. 30 Lakh</t>
  </si>
  <si>
    <t>Total UV4</t>
  </si>
  <si>
    <t>SkodaAuto India Pvt Ltd (Karoq)</t>
  </si>
  <si>
    <t>PCA Motors Pvt. Ltd (C5 Aircross)</t>
  </si>
  <si>
    <t>MG Motor India Pvt Ltd (ZS EV)</t>
  </si>
  <si>
    <t>Mahindra &amp; Mahindra Ltd (Alturas G4)</t>
  </si>
  <si>
    <t>Kia Motors India Pvt Ltd (Carnival)</t>
  </si>
  <si>
    <t>Hyundai Motor India Ltd (Kona,Tucson)</t>
  </si>
  <si>
    <t>Honda Cars India Ltd (CRV)</t>
  </si>
  <si>
    <t>FCA India Automobiles Pvt Ltd (Jeep Compass)</t>
  </si>
  <si>
    <t>UV4 : Price between Rs. 20 to 30 Lakh</t>
  </si>
  <si>
    <t>Total UV3</t>
  </si>
  <si>
    <t>Toyota Kirloskar Motor Pvt Ltd (INNOVA CRYSTA)</t>
  </si>
  <si>
    <t>Isuzu Motors India Pvt Ltd (Hi-Lander ,V-CROSS)</t>
  </si>
  <si>
    <t>UV3 : Length &gt;4700 mm &amp; Price &lt;20 Lakhs</t>
  </si>
  <si>
    <t>Total UV2</t>
  </si>
  <si>
    <t>MG Motor India Pvt Ltd (Hector)</t>
  </si>
  <si>
    <t>Maruti Suzuki India Ltd (XL6)</t>
  </si>
  <si>
    <t>Mahindra &amp; Mahindra Ltd (Marazzo,Scorpio,Xuv500)</t>
  </si>
  <si>
    <t>Hyundai Motor India Ltd (Alcazar)</t>
  </si>
  <si>
    <t>UV2 : Length between 4400 - 4700 mm &amp; Price &lt;20 Lakhs</t>
  </si>
  <si>
    <t>Total UV1</t>
  </si>
  <si>
    <t>Volkswagen India Pvt Ltd (T-Roc)</t>
  </si>
  <si>
    <t>Renault India Pvt Ltd (Duster)</t>
  </si>
  <si>
    <t>Nissan Motor India Pvt Ltd (KICKS)</t>
  </si>
  <si>
    <t>Maruti Suzuki India Ltd (Ertiga,S-Cross)</t>
  </si>
  <si>
    <t>Mahindra &amp; Mahindra Ltd (Bolero)</t>
  </si>
  <si>
    <t>Kia Motors India Pvt Ltd (Seltos)</t>
  </si>
  <si>
    <t>Hyundai Motor India Ltd (Creta)</t>
  </si>
  <si>
    <t>UV1 : Length 4000  to 4400 mm &amp; Price &lt;20 Lakhs</t>
  </si>
  <si>
    <t>Total UVC</t>
  </si>
  <si>
    <t>Toyota Kirloskar Motor Pvt Ltd (URBAN CRUISER)</t>
  </si>
  <si>
    <t>Renault India Pvt Ltd (Kiger,Triber)</t>
  </si>
  <si>
    <t>Nissan Motor India Pvt Ltd (GO +,Magnite)</t>
  </si>
  <si>
    <t>Maruti Suzuki India Ltd ((Gypsy, OEM Model #,VITARA BREZZA))</t>
  </si>
  <si>
    <t>Mahindra &amp; Mahindra Ltd (Bolero Power Plus,KUV100,Thar,TUV300,XUV300)</t>
  </si>
  <si>
    <t>Kia Motors India Pvt Ltd (Sonet)</t>
  </si>
  <si>
    <t>Hyundai Motor India Ltd (Venue)</t>
  </si>
  <si>
    <t>Honda Cars India Ltd (WR-V)</t>
  </si>
  <si>
    <t>Ford India Private Ltd (FORD ECOSPORT)</t>
  </si>
  <si>
    <t>UVC : Length &lt; 4000 mm &amp; Price &lt;20 Lakhs</t>
  </si>
  <si>
    <t>B : Utility Vehicles/ Sports Utility Vehicles; 4x2 or 4x4 offroad capability ; Generally ladder on frame ; 2 box ; 5 Seats or more but upto 10 Seats.</t>
  </si>
  <si>
    <t>#Only production volume of OEM Model is reported by Maruti Suzuki India Limited.  </t>
  </si>
  <si>
    <t>Total Passenger Cars</t>
  </si>
  <si>
    <t>Total Premium</t>
  </si>
  <si>
    <t>Toyota Kirloskar Motor Pvt Ltd (Camry)</t>
  </si>
  <si>
    <t>Specialty</t>
  </si>
  <si>
    <t>SkodaAuto India Pvt Ltd (Superb,SUPERB -B8)</t>
  </si>
  <si>
    <t>Regular</t>
  </si>
  <si>
    <t>Premium :Seats upto-5, Length Normally between 4700 - 5000 mm, Body Style-Sedan/Estates, Engine Displacement Normally upto 3 Litre</t>
  </si>
  <si>
    <t>Total Executive</t>
  </si>
  <si>
    <t>SkodaAuto India Pvt Ltd (Octavia)</t>
  </si>
  <si>
    <t>Hyundai Motor India Ltd (Elantra)</t>
  </si>
  <si>
    <t>Honda Cars India Ltd (Civic)</t>
  </si>
  <si>
    <t>Executive :Seats upto-5, Length Normally between 4500 - 4700 mm, Body Style-Sedan/Estate/Notchback, Engine Displacement Normally upto 2 Litre</t>
  </si>
  <si>
    <t>Total Mid-Size</t>
  </si>
  <si>
    <t>Volkswagen India Pvt Ltd (Vento)</t>
  </si>
  <si>
    <t>Toyota Kirloskar Motor Pvt Ltd (Yaris)</t>
  </si>
  <si>
    <t>SkodaAuto India Pvt Ltd (Rapid)</t>
  </si>
  <si>
    <t>Nissan Motor India Pvt Ltd (Sunny)</t>
  </si>
  <si>
    <t>Maruti Suzuki India Ltd (CIAZ)</t>
  </si>
  <si>
    <t>Hyundai Motor India Ltd (Verna)</t>
  </si>
  <si>
    <t>Honda Cars India Ltd (City)</t>
  </si>
  <si>
    <t>Mid-Size: Seats upto-5, Length Normally between 4250 - 4500 mm, Body Style-Sedan/Estate/Hatch/Notchback, Engine Displacement Normally upto 1.6 Litre</t>
  </si>
  <si>
    <t>Total Super Compact</t>
  </si>
  <si>
    <t>Mahindra &amp; Mahindra Ltd (Verito)</t>
  </si>
  <si>
    <t>Super Compact :Seats upto-5, Length Normally between 4000 - 4250 mm, Body Style-Sedan/Estate/Hatch/Notchback, Engine Displacement Normally upto 1.6 Litre</t>
  </si>
  <si>
    <t>Total Compact</t>
  </si>
  <si>
    <t>Volkswagen India Pvt Ltd (Polo)</t>
  </si>
  <si>
    <t>Toyota Kirloskar Motor Pvt Ltd (GLANZA)</t>
  </si>
  <si>
    <t>Nissan Motor India Pvt Ltd (DATSUN GO,Datsun Redi-GO)</t>
  </si>
  <si>
    <t>Maruti Suzuki India Ltd (OEM Model#,Baleno,Celerio,DZIRE,IGNIS,Wagon R,Swift)</t>
  </si>
  <si>
    <t>Hyundai Motor India Ltd (Aura,Elite i20,Grand i10,Santro,Xcent)</t>
  </si>
  <si>
    <t>Honda Cars India Ltd (Amaze,Jazz)</t>
  </si>
  <si>
    <t>General Motors India Pvt Ltd (Beat)</t>
  </si>
  <si>
    <t>Ford India Private Ltd (Figo,Figo Aspire,Ford Freestyle)</t>
  </si>
  <si>
    <t>Compact :Seats upto-5, Length  Normally between 3600 - 4000 mm, Body Style-Sedan/Estate/Hatch/Notchback, Engine Displacement Normally upto 1.4 Litre</t>
  </si>
  <si>
    <t>Total Mini</t>
  </si>
  <si>
    <t>Renault India Pvt Ltd (Kwid)</t>
  </si>
  <si>
    <t>Maruti Suzuki India Ltd (Alto,Spresso)</t>
  </si>
  <si>
    <t>Mini :Seats upto-5, Length Normally &lt;3600 mm, Body Style-Hatchback, Engine Displacement Normally upto 1.0 Litre</t>
  </si>
  <si>
    <t>A : Passenger Cars - Upto 5 Seats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</si>
  <si>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</si>
  <si>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May 2021 and Cumulative for April-May 2021</t>
  </si>
  <si>
    <t>-</t>
  </si>
  <si>
    <r>
      <t xml:space="preserve">C1:Engine capacity </t>
    </r>
    <r>
      <rPr>
        <b/>
        <sz val="10"/>
        <color indexed="8"/>
        <rFont val="Calibri"/>
        <family val="2"/>
      </rPr>
      <t>≤</t>
    </r>
    <r>
      <rPr>
        <b/>
        <sz val="10"/>
        <color indexed="8"/>
        <rFont val="Arial"/>
        <family val="2"/>
      </rPr>
      <t>100 CC</t>
    </r>
  </si>
  <si>
    <t>% Change</t>
  </si>
  <si>
    <t>Sales (Domestic+Exports)</t>
  </si>
  <si>
    <t>Source: SIAM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</si>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</sst>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10409]#,##0"/>
    <numFmt numFmtId="166" formatCode="_(* #,##0_);_(* \(#,##0\);_(* &quot;-&quot;??_);_(@_)"/>
    <numFmt numFmtId="167" formatCode="[$-10409]0.00"/>
    <numFmt numFmtId="168" formatCode="[$-10409]#,##0;\-#,##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b/>
      <i/>
      <sz val="9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1" fillId="0" borderId="0"/>
  </cellStyleXfs>
  <cellXfs count="112">
    <xf numFmtId="0" fontId="0" fillId="0" borderId="0" xfId="0"/>
    <xf numFmtId="0" fontId="5" fillId="0" borderId="0" xfId="4"/>
    <xf numFmtId="0" fontId="2" fillId="0" borderId="0" xfId="4" applyFont="1"/>
    <xf numFmtId="0" fontId="6" fillId="0" borderId="21" xfId="4" applyFont="1" applyBorder="1" applyAlignment="1" applyProtection="1">
      <alignment vertical="top" readingOrder="1"/>
      <protection locked="0"/>
    </xf>
    <xf numFmtId="0" fontId="7" fillId="0" borderId="2" xfId="4" applyFont="1" applyBorder="1" applyAlignment="1" applyProtection="1">
      <alignment horizontal="right" vertical="top" readingOrder="1"/>
      <protection locked="0"/>
    </xf>
    <xf numFmtId="0" fontId="7" fillId="0" borderId="1" xfId="4" applyFont="1" applyBorder="1" applyAlignment="1" applyProtection="1">
      <alignment horizontal="right" vertical="top" readingOrder="1"/>
      <protection locked="0"/>
    </xf>
    <xf numFmtId="0" fontId="7" fillId="0" borderId="21" xfId="4" applyFont="1" applyBorder="1" applyAlignment="1" applyProtection="1">
      <alignment vertical="top" readingOrder="1"/>
      <protection locked="0"/>
    </xf>
    <xf numFmtId="166" fontId="7" fillId="0" borderId="2" xfId="5" applyNumberFormat="1" applyFont="1" applyBorder="1" applyAlignment="1" applyProtection="1">
      <alignment horizontal="right" vertical="top" readingOrder="1"/>
      <protection locked="0"/>
    </xf>
    <xf numFmtId="166" fontId="7" fillId="0" borderId="1" xfId="5" applyNumberFormat="1" applyFont="1" applyBorder="1" applyAlignment="1" applyProtection="1">
      <alignment horizontal="right" vertical="top" readingOrder="1"/>
      <protection locked="0"/>
    </xf>
    <xf numFmtId="3" fontId="7" fillId="0" borderId="2" xfId="5" applyNumberFormat="1" applyFont="1" applyBorder="1" applyAlignment="1" applyProtection="1">
      <alignment horizontal="right" vertical="top" readingOrder="1"/>
      <protection locked="0"/>
    </xf>
    <xf numFmtId="0" fontId="7" fillId="0" borderId="0" xfId="4" applyFont="1" applyAlignment="1" applyProtection="1">
      <alignment vertical="top" readingOrder="1"/>
      <protection locked="0"/>
    </xf>
    <xf numFmtId="0" fontId="8" fillId="0" borderId="0" xfId="4" applyFont="1" applyAlignment="1" applyProtection="1">
      <alignment vertical="top" readingOrder="1"/>
      <protection locked="0"/>
    </xf>
    <xf numFmtId="0" fontId="6" fillId="0" borderId="13" xfId="4" applyFont="1" applyBorder="1" applyAlignment="1" applyProtection="1">
      <alignment vertical="top" readingOrder="1"/>
      <protection locked="0"/>
    </xf>
    <xf numFmtId="166" fontId="7" fillId="0" borderId="0" xfId="5" applyNumberFormat="1" applyFont="1" applyBorder="1" applyAlignment="1" applyProtection="1">
      <alignment horizontal="right" vertical="top" readingOrder="1"/>
      <protection locked="0"/>
    </xf>
    <xf numFmtId="3" fontId="7" fillId="0" borderId="0" xfId="5" applyNumberFormat="1" applyFont="1" applyBorder="1" applyAlignment="1" applyProtection="1">
      <alignment horizontal="right" vertical="top" readingOrder="1"/>
      <protection locked="0"/>
    </xf>
    <xf numFmtId="166" fontId="6" fillId="0" borderId="14" xfId="5" applyNumberFormat="1" applyFont="1" applyBorder="1" applyAlignment="1" applyProtection="1">
      <alignment horizontal="right" vertical="top" readingOrder="1"/>
      <protection locked="0"/>
    </xf>
    <xf numFmtId="166" fontId="6" fillId="0" borderId="17" xfId="5" applyNumberFormat="1" applyFont="1" applyBorder="1" applyAlignment="1" applyProtection="1">
      <alignment horizontal="right" vertical="top" readingOrder="1"/>
      <protection locked="0"/>
    </xf>
    <xf numFmtId="0" fontId="7" fillId="0" borderId="0" xfId="4" applyFont="1" applyAlignment="1" applyProtection="1">
      <alignment horizontal="right" vertical="top" readingOrder="1"/>
      <protection locked="0"/>
    </xf>
    <xf numFmtId="0" fontId="3" fillId="0" borderId="24" xfId="4" applyFont="1" applyBorder="1" applyAlignment="1" applyProtection="1">
      <alignment horizontal="center" vertical="top" readingOrder="1"/>
      <protection locked="0"/>
    </xf>
    <xf numFmtId="0" fontId="9" fillId="0" borderId="2" xfId="4" applyFont="1" applyBorder="1" applyAlignment="1" applyProtection="1">
      <alignment vertical="top" readingOrder="1"/>
      <protection locked="0"/>
    </xf>
    <xf numFmtId="166" fontId="6" fillId="0" borderId="9" xfId="5" applyNumberFormat="1" applyFont="1" applyBorder="1" applyAlignment="1" applyProtection="1">
      <alignment horizontal="right" vertical="top" readingOrder="1"/>
      <protection locked="0"/>
    </xf>
    <xf numFmtId="166" fontId="6" fillId="0" borderId="10" xfId="5" applyNumberFormat="1" applyFont="1" applyBorder="1" applyAlignment="1" applyProtection="1">
      <alignment horizontal="right" vertical="top" readingOrder="1"/>
      <protection locked="0"/>
    </xf>
    <xf numFmtId="0" fontId="6" fillId="0" borderId="10" xfId="4" applyFont="1" applyBorder="1" applyAlignment="1" applyProtection="1">
      <alignment vertical="top" readingOrder="1"/>
      <protection locked="0"/>
    </xf>
    <xf numFmtId="0" fontId="7" fillId="0" borderId="2" xfId="4" applyFont="1" applyBorder="1" applyAlignment="1" applyProtection="1">
      <alignment vertical="top" readingOrder="1"/>
      <protection locked="0"/>
    </xf>
    <xf numFmtId="166" fontId="6" fillId="0" borderId="0" xfId="5" applyNumberFormat="1" applyFont="1" applyBorder="1" applyAlignment="1" applyProtection="1">
      <alignment horizontal="right" vertical="top" readingOrder="1"/>
      <protection locked="0"/>
    </xf>
    <xf numFmtId="166" fontId="6" fillId="0" borderId="2" xfId="5" applyNumberFormat="1" applyFont="1" applyBorder="1" applyAlignment="1" applyProtection="1">
      <alignment horizontal="right" vertical="top" readingOrder="1"/>
      <protection locked="0"/>
    </xf>
    <xf numFmtId="0" fontId="6" fillId="0" borderId="2" xfId="4" applyFont="1" applyBorder="1" applyAlignment="1" applyProtection="1">
      <alignment vertical="top" readingOrder="1"/>
      <protection locked="0"/>
    </xf>
    <xf numFmtId="166" fontId="9" fillId="0" borderId="0" xfId="5" applyNumberFormat="1" applyFont="1" applyBorder="1" applyAlignment="1" applyProtection="1">
      <alignment horizontal="right" vertical="top" readingOrder="1"/>
      <protection locked="0"/>
    </xf>
    <xf numFmtId="0" fontId="10" fillId="0" borderId="0" xfId="4" applyFont="1"/>
    <xf numFmtId="166" fontId="9" fillId="0" borderId="2" xfId="5" applyNumberFormat="1" applyFont="1" applyBorder="1" applyAlignment="1" applyProtection="1">
      <alignment horizontal="right" vertical="top" readingOrder="1"/>
      <protection locked="0"/>
    </xf>
    <xf numFmtId="0" fontId="6" fillId="0" borderId="25" xfId="4" applyFont="1" applyBorder="1" applyAlignment="1" applyProtection="1">
      <alignment horizontal="right" vertical="top" readingOrder="1"/>
      <protection locked="0"/>
    </xf>
    <xf numFmtId="0" fontId="3" fillId="0" borderId="25" xfId="4" applyFont="1" applyBorder="1" applyAlignment="1" applyProtection="1">
      <alignment horizontal="right" vertical="top" readingOrder="1"/>
      <protection locked="0"/>
    </xf>
    <xf numFmtId="0" fontId="3" fillId="0" borderId="19" xfId="4" applyFont="1" applyBorder="1" applyAlignment="1" applyProtection="1">
      <alignment horizontal="right" vertical="top" readingOrder="1"/>
      <protection locked="0"/>
    </xf>
    <xf numFmtId="166" fontId="7" fillId="0" borderId="0" xfId="5" applyNumberFormat="1" applyFont="1" applyFill="1" applyBorder="1" applyAlignment="1" applyProtection="1">
      <alignment horizontal="right" vertical="top" readingOrder="1"/>
      <protection locked="0"/>
    </xf>
    <xf numFmtId="3" fontId="7" fillId="0" borderId="0" xfId="5" applyNumberFormat="1" applyFont="1" applyFill="1" applyBorder="1" applyAlignment="1" applyProtection="1">
      <alignment horizontal="right" vertical="top" readingOrder="1"/>
      <protection locked="0"/>
    </xf>
    <xf numFmtId="0" fontId="7" fillId="0" borderId="29" xfId="4" applyFont="1" applyBorder="1" applyAlignment="1" applyProtection="1">
      <alignment vertical="top" readingOrder="1"/>
      <protection locked="0"/>
    </xf>
    <xf numFmtId="166" fontId="7" fillId="0" borderId="0" xfId="5" applyNumberFormat="1" applyFont="1" applyFill="1" applyBorder="1" applyAlignment="1" applyProtection="1">
      <alignment vertical="top" readingOrder="1"/>
      <protection locked="0"/>
    </xf>
    <xf numFmtId="0" fontId="6" fillId="0" borderId="29" xfId="4" applyFont="1" applyBorder="1" applyAlignment="1" applyProtection="1">
      <alignment vertical="top" readingOrder="1"/>
      <protection locked="0"/>
    </xf>
    <xf numFmtId="166" fontId="6" fillId="0" borderId="0" xfId="5" applyNumberFormat="1" applyFont="1" applyFill="1" applyBorder="1" applyAlignment="1" applyProtection="1">
      <alignment horizontal="right" vertical="top" readingOrder="1"/>
      <protection locked="0"/>
    </xf>
    <xf numFmtId="166" fontId="9" fillId="0" borderId="0" xfId="5" applyNumberFormat="1" applyFont="1" applyFill="1" applyBorder="1" applyAlignment="1" applyProtection="1">
      <alignment horizontal="right" vertical="top" readingOrder="1"/>
      <protection locked="0"/>
    </xf>
    <xf numFmtId="0" fontId="2" fillId="0" borderId="2" xfId="4" applyFont="1" applyBorder="1" applyAlignment="1" applyProtection="1">
      <alignment vertical="top" readingOrder="1"/>
      <protection locked="0"/>
    </xf>
    <xf numFmtId="165" fontId="10" fillId="0" borderId="1" xfId="4" applyNumberFormat="1" applyFont="1" applyBorder="1" applyAlignment="1" applyProtection="1">
      <alignment vertical="top" readingOrder="1"/>
      <protection locked="0"/>
    </xf>
    <xf numFmtId="0" fontId="10" fillId="0" borderId="0" xfId="4" applyFont="1" applyAlignment="1" applyProtection="1">
      <alignment vertical="top" readingOrder="1"/>
      <protection locked="0"/>
    </xf>
    <xf numFmtId="0" fontId="3" fillId="0" borderId="16" xfId="4" applyFont="1" applyBorder="1" applyAlignment="1" applyProtection="1">
      <alignment horizontal="center" vertical="top" readingOrder="1"/>
      <protection locked="0"/>
    </xf>
    <xf numFmtId="0" fontId="3" fillId="0" borderId="11" xfId="4" applyFont="1" applyBorder="1" applyAlignment="1" applyProtection="1">
      <alignment horizontal="right" vertical="top" readingOrder="1"/>
      <protection locked="0"/>
    </xf>
    <xf numFmtId="0" fontId="3" fillId="0" borderId="3" xfId="4" applyFont="1" applyBorder="1" applyAlignment="1" applyProtection="1">
      <alignment horizontal="right" vertical="top" readingOrder="1"/>
      <protection locked="0"/>
    </xf>
    <xf numFmtId="166" fontId="6" fillId="0" borderId="26" xfId="5" applyNumberFormat="1" applyFont="1" applyBorder="1" applyAlignment="1" applyProtection="1">
      <alignment horizontal="right" vertical="top" readingOrder="1"/>
      <protection locked="0"/>
    </xf>
    <xf numFmtId="166" fontId="6" fillId="0" borderId="30" xfId="5" applyNumberFormat="1" applyFont="1" applyBorder="1" applyAlignment="1" applyProtection="1">
      <alignment horizontal="right" vertical="top" readingOrder="1"/>
      <protection locked="0"/>
    </xf>
    <xf numFmtId="0" fontId="3" fillId="0" borderId="12" xfId="4" applyFont="1" applyBorder="1" applyAlignment="1" applyProtection="1">
      <alignment horizontal="right" vertical="top" readingOrder="1"/>
      <protection locked="0"/>
    </xf>
    <xf numFmtId="166" fontId="6" fillId="0" borderId="31" xfId="5" applyNumberFormat="1" applyFont="1" applyBorder="1" applyAlignment="1" applyProtection="1">
      <alignment horizontal="right" vertical="top" readingOrder="1"/>
      <protection locked="0"/>
    </xf>
    <xf numFmtId="0" fontId="7" fillId="0" borderId="0" xfId="4" applyFont="1" applyBorder="1" applyAlignment="1" applyProtection="1">
      <alignment horizontal="right" vertical="top" readingOrder="1"/>
      <protection locked="0"/>
    </xf>
    <xf numFmtId="166" fontId="6" fillId="0" borderId="32" xfId="5" applyNumberFormat="1" applyFont="1" applyBorder="1" applyAlignment="1" applyProtection="1">
      <alignment horizontal="right" vertical="top" readingOrder="1"/>
      <protection locked="0"/>
    </xf>
    <xf numFmtId="0" fontId="3" fillId="0" borderId="21" xfId="4" applyFont="1" applyBorder="1" applyAlignment="1" applyProtection="1">
      <alignment vertical="top" readingOrder="1"/>
      <protection locked="0"/>
    </xf>
    <xf numFmtId="0" fontId="3" fillId="0" borderId="0" xfId="4" applyFont="1" applyBorder="1" applyAlignment="1" applyProtection="1">
      <alignment vertical="top" readingOrder="1"/>
      <protection locked="0"/>
    </xf>
    <xf numFmtId="0" fontId="3" fillId="0" borderId="20" xfId="0" applyFont="1" applyBorder="1" applyAlignment="1" applyProtection="1">
      <alignment horizontal="center" vertical="top" readingOrder="1"/>
      <protection locked="0"/>
    </xf>
    <xf numFmtId="0" fontId="7" fillId="0" borderId="4" xfId="4" applyFont="1" applyBorder="1" applyAlignment="1" applyProtection="1">
      <alignment horizontal="right" vertical="top" readingOrder="1"/>
      <protection locked="0"/>
    </xf>
    <xf numFmtId="166" fontId="7" fillId="0" borderId="4" xfId="5" applyNumberFormat="1" applyFont="1" applyBorder="1" applyAlignment="1" applyProtection="1">
      <alignment horizontal="right" vertical="top" readingOrder="1"/>
      <protection locked="0"/>
    </xf>
    <xf numFmtId="166" fontId="6" fillId="0" borderId="34" xfId="5" applyNumberFormat="1" applyFont="1" applyBorder="1" applyAlignment="1" applyProtection="1">
      <alignment horizontal="right" vertical="top" readingOrder="1"/>
      <protection locked="0"/>
    </xf>
    <xf numFmtId="166" fontId="6" fillId="0" borderId="35" xfId="5" applyNumberFormat="1" applyFont="1" applyBorder="1" applyAlignment="1" applyProtection="1">
      <alignment horizontal="right" vertical="top" readingOrder="1"/>
      <protection locked="0"/>
    </xf>
    <xf numFmtId="167" fontId="7" fillId="0" borderId="1" xfId="0" applyNumberFormat="1" applyFont="1" applyBorder="1" applyAlignment="1" applyProtection="1">
      <alignment horizontal="right" vertical="top" readingOrder="1"/>
      <protection locked="0"/>
    </xf>
    <xf numFmtId="0" fontId="3" fillId="0" borderId="36" xfId="0" applyFont="1" applyBorder="1" applyAlignment="1" applyProtection="1">
      <alignment horizontal="center" vertical="top" readingOrder="1"/>
      <protection locked="0"/>
    </xf>
    <xf numFmtId="167" fontId="7" fillId="0" borderId="4" xfId="0" applyNumberFormat="1" applyFont="1" applyBorder="1" applyAlignment="1" applyProtection="1">
      <alignment horizontal="right" vertical="top" readingOrder="1"/>
      <protection locked="0"/>
    </xf>
    <xf numFmtId="0" fontId="13" fillId="0" borderId="0" xfId="4" applyFont="1" applyAlignment="1" applyProtection="1">
      <alignment vertical="top" readingOrder="1"/>
      <protection locked="0"/>
    </xf>
    <xf numFmtId="165" fontId="10" fillId="0" borderId="0" xfId="4" applyNumberFormat="1" applyFont="1" applyBorder="1" applyAlignment="1" applyProtection="1">
      <alignment vertical="top" readingOrder="1"/>
      <protection locked="0"/>
    </xf>
    <xf numFmtId="165" fontId="14" fillId="0" borderId="0" xfId="4" applyNumberFormat="1" applyFont="1" applyBorder="1" applyAlignment="1" applyProtection="1">
      <alignment vertical="top" readingOrder="1"/>
      <protection locked="0"/>
    </xf>
    <xf numFmtId="0" fontId="15" fillId="0" borderId="29" xfId="4" applyFont="1" applyBorder="1" applyAlignment="1" applyProtection="1">
      <alignment vertical="top" readingOrder="1"/>
      <protection locked="0"/>
    </xf>
    <xf numFmtId="0" fontId="9" fillId="0" borderId="0" xfId="4" applyFont="1" applyBorder="1" applyAlignment="1" applyProtection="1">
      <alignment vertical="top" readingOrder="1"/>
      <protection locked="0"/>
    </xf>
    <xf numFmtId="0" fontId="2" fillId="0" borderId="0" xfId="4" applyFont="1" applyBorder="1"/>
    <xf numFmtId="0" fontId="15" fillId="0" borderId="0" xfId="4" applyFont="1" applyAlignment="1" applyProtection="1">
      <alignment vertical="top" readingOrder="1"/>
      <protection locked="0"/>
    </xf>
    <xf numFmtId="0" fontId="4" fillId="0" borderId="0" xfId="4" applyFont="1"/>
    <xf numFmtId="168" fontId="7" fillId="0" borderId="4" xfId="0" applyNumberFormat="1" applyFont="1" applyFill="1" applyBorder="1" applyAlignment="1" applyProtection="1">
      <alignment horizontal="right" vertical="top" readingOrder="1"/>
      <protection locked="0"/>
    </xf>
    <xf numFmtId="166" fontId="6" fillId="0" borderId="5" xfId="5" applyNumberFormat="1" applyFont="1" applyBorder="1" applyAlignment="1" applyProtection="1">
      <alignment horizontal="right" vertical="top" readingOrder="1"/>
      <protection locked="0"/>
    </xf>
    <xf numFmtId="0" fontId="2" fillId="0" borderId="33" xfId="4" applyFont="1" applyBorder="1" applyAlignment="1" applyProtection="1">
      <alignment horizontal="right" vertical="top" readingOrder="1"/>
      <protection locked="0"/>
    </xf>
    <xf numFmtId="0" fontId="2" fillId="0" borderId="9" xfId="4" applyFont="1" applyBorder="1" applyAlignment="1" applyProtection="1">
      <alignment horizontal="right" vertical="top" readingOrder="1"/>
      <protection locked="0"/>
    </xf>
    <xf numFmtId="0" fontId="3" fillId="0" borderId="21" xfId="4" applyFont="1" applyBorder="1" applyAlignment="1" applyProtection="1">
      <alignment horizontal="center" vertical="top" readingOrder="1"/>
      <protection locked="0"/>
    </xf>
    <xf numFmtId="0" fontId="3" fillId="0" borderId="0" xfId="4" applyFont="1" applyBorder="1" applyAlignment="1" applyProtection="1">
      <alignment horizontal="center" vertical="top" readingOrder="1"/>
      <protection locked="0"/>
    </xf>
    <xf numFmtId="0" fontId="3" fillId="0" borderId="11" xfId="4" applyFont="1" applyBorder="1" applyAlignment="1" applyProtection="1">
      <alignment horizontal="center" vertical="top" readingOrder="1"/>
      <protection locked="0"/>
    </xf>
    <xf numFmtId="0" fontId="3" fillId="0" borderId="12" xfId="4" applyFont="1" applyBorder="1" applyAlignment="1" applyProtection="1">
      <alignment horizontal="center" vertical="top" readingOrder="1"/>
      <protection locked="0"/>
    </xf>
    <xf numFmtId="0" fontId="3" fillId="0" borderId="3" xfId="4" applyFont="1" applyBorder="1" applyAlignment="1" applyProtection="1">
      <alignment horizontal="center" vertical="top" readingOrder="1"/>
      <protection locked="0"/>
    </xf>
    <xf numFmtId="0" fontId="3" fillId="0" borderId="8" xfId="4" applyFont="1" applyBorder="1" applyAlignment="1" applyProtection="1">
      <alignment horizontal="center" vertical="top" readingOrder="1"/>
      <protection locked="0"/>
    </xf>
    <xf numFmtId="0" fontId="3" fillId="0" borderId="7" xfId="4" applyFont="1" applyBorder="1" applyAlignment="1" applyProtection="1">
      <alignment horizontal="center" vertical="top" readingOrder="1"/>
      <protection locked="0"/>
    </xf>
    <xf numFmtId="0" fontId="3" fillId="0" borderId="6" xfId="4" applyFont="1" applyBorder="1" applyAlignment="1" applyProtection="1">
      <alignment horizontal="center" vertical="top" readingOrder="1"/>
      <protection locked="0"/>
    </xf>
    <xf numFmtId="0" fontId="3" fillId="0" borderId="13" xfId="4" applyFont="1" applyBorder="1" applyAlignment="1" applyProtection="1">
      <alignment horizontal="center" vertical="top" readingOrder="1"/>
      <protection locked="0"/>
    </xf>
    <xf numFmtId="0" fontId="2" fillId="0" borderId="18" xfId="4" applyFont="1" applyBorder="1" applyAlignment="1" applyProtection="1">
      <alignment vertical="top"/>
      <protection locked="0"/>
    </xf>
    <xf numFmtId="0" fontId="3" fillId="0" borderId="2" xfId="4" applyFont="1" applyBorder="1" applyAlignment="1" applyProtection="1">
      <alignment horizontal="center" vertical="top" readingOrder="1"/>
      <protection locked="0"/>
    </xf>
    <xf numFmtId="0" fontId="3" fillId="0" borderId="22" xfId="4" applyFont="1" applyBorder="1" applyAlignment="1" applyProtection="1">
      <alignment horizontal="center" vertical="top" readingOrder="1"/>
      <protection locked="0"/>
    </xf>
    <xf numFmtId="0" fontId="2" fillId="0" borderId="23" xfId="4" applyFont="1" applyBorder="1" applyAlignment="1" applyProtection="1">
      <alignment vertical="top"/>
      <protection locked="0"/>
    </xf>
    <xf numFmtId="0" fontId="3" fillId="0" borderId="15" xfId="4" applyFont="1" applyBorder="1" applyAlignment="1" applyProtection="1">
      <alignment horizontal="center" vertical="top" readingOrder="1"/>
      <protection locked="0"/>
    </xf>
    <xf numFmtId="0" fontId="2" fillId="0" borderId="15" xfId="4" applyFont="1" applyBorder="1" applyAlignment="1" applyProtection="1">
      <alignment vertical="top"/>
      <protection locked="0"/>
    </xf>
    <xf numFmtId="0" fontId="3" fillId="0" borderId="25" xfId="4" applyFont="1" applyBorder="1" applyAlignment="1" applyProtection="1">
      <alignment horizontal="center" vertical="top" readingOrder="1"/>
      <protection locked="0"/>
    </xf>
    <xf numFmtId="0" fontId="3" fillId="0" borderId="16" xfId="4" applyFont="1" applyBorder="1" applyAlignment="1" applyProtection="1">
      <alignment horizontal="center" vertical="top" readingOrder="1"/>
      <protection locked="0"/>
    </xf>
    <xf numFmtId="0" fontId="2" fillId="0" borderId="27" xfId="4" applyFont="1" applyBorder="1" applyAlignment="1" applyProtection="1">
      <alignment vertical="top"/>
      <protection locked="0"/>
    </xf>
    <xf numFmtId="0" fontId="3" fillId="0" borderId="28" xfId="4" applyFont="1" applyBorder="1" applyAlignment="1" applyProtection="1">
      <alignment horizontal="center" vertical="top" readingOrder="1"/>
      <protection locked="0"/>
    </xf>
    <xf numFmtId="0" fontId="3" fillId="0" borderId="19" xfId="4" applyFont="1" applyBorder="1" applyAlignment="1" applyProtection="1">
      <alignment horizontal="center" vertical="top" readingOrder="1"/>
      <protection locked="0"/>
    </xf>
    <xf numFmtId="0" fontId="3" fillId="0" borderId="2" xfId="4" applyFont="1" applyBorder="1" applyAlignment="1" applyProtection="1">
      <alignment horizontal="right" vertical="top" readingOrder="1"/>
      <protection locked="0"/>
    </xf>
    <xf numFmtId="0" fontId="3" fillId="0" borderId="0" xfId="4" applyFont="1" applyBorder="1" applyAlignment="1" applyProtection="1">
      <alignment horizontal="right" vertical="top" readingOrder="1"/>
      <protection locked="0"/>
    </xf>
    <xf numFmtId="0" fontId="2" fillId="0" borderId="14" xfId="4" applyFont="1" applyBorder="1" applyAlignment="1" applyProtection="1">
      <alignment vertical="top"/>
      <protection locked="0"/>
    </xf>
    <xf numFmtId="0" fontId="6" fillId="0" borderId="13" xfId="4" applyFont="1" applyBorder="1" applyAlignment="1" applyProtection="1">
      <alignment horizontal="right" vertical="top" readingOrder="1"/>
      <protection locked="0"/>
    </xf>
    <xf numFmtId="0" fontId="7" fillId="0" borderId="0" xfId="4" applyFont="1" applyBorder="1" applyAlignment="1" applyProtection="1">
      <alignment vertical="top" readingOrder="1"/>
      <protection locked="0"/>
    </xf>
    <xf numFmtId="0" fontId="2" fillId="0" borderId="36" xfId="4" applyFont="1" applyBorder="1" applyAlignment="1" applyProtection="1">
      <alignment vertical="top"/>
      <protection locked="0"/>
    </xf>
    <xf numFmtId="0" fontId="2" fillId="0" borderId="34" xfId="4" applyFont="1" applyBorder="1" applyAlignment="1" applyProtection="1">
      <alignment vertical="top"/>
      <protection locked="0"/>
    </xf>
    <xf numFmtId="0" fontId="6" fillId="0" borderId="34" xfId="4" applyFont="1" applyBorder="1" applyAlignment="1" applyProtection="1">
      <alignment horizontal="right" vertical="top" readingOrder="1"/>
      <protection locked="0"/>
    </xf>
    <xf numFmtId="0" fontId="7" fillId="0" borderId="4" xfId="4" applyFont="1" applyBorder="1" applyAlignment="1" applyProtection="1">
      <alignment vertical="top" readingOrder="1"/>
      <protection locked="0"/>
    </xf>
    <xf numFmtId="166" fontId="7" fillId="0" borderId="4" xfId="5" applyNumberFormat="1" applyFont="1" applyFill="1" applyBorder="1" applyAlignment="1" applyProtection="1">
      <alignment horizontal="right" vertical="top" readingOrder="1"/>
      <protection locked="0"/>
    </xf>
    <xf numFmtId="166" fontId="6" fillId="0" borderId="4" xfId="5" applyNumberFormat="1" applyFont="1" applyFill="1" applyBorder="1" applyAlignment="1" applyProtection="1">
      <alignment horizontal="right" vertical="top" readingOrder="1"/>
      <protection locked="0"/>
    </xf>
    <xf numFmtId="166" fontId="7" fillId="0" borderId="4" xfId="5" applyNumberFormat="1" applyFont="1" applyFill="1" applyBorder="1" applyAlignment="1" applyProtection="1">
      <alignment vertical="top" readingOrder="1"/>
      <protection locked="0"/>
    </xf>
    <xf numFmtId="166" fontId="9" fillId="0" borderId="4" xfId="5" applyNumberFormat="1" applyFont="1" applyFill="1" applyBorder="1" applyAlignment="1" applyProtection="1">
      <alignment horizontal="right" vertical="top" readingOrder="1"/>
      <protection locked="0"/>
    </xf>
    <xf numFmtId="166" fontId="9" fillId="0" borderId="4" xfId="5" applyNumberFormat="1" applyFont="1" applyBorder="1" applyAlignment="1" applyProtection="1">
      <alignment horizontal="right" vertical="top" readingOrder="1"/>
      <protection locked="0"/>
    </xf>
    <xf numFmtId="166" fontId="6" fillId="0" borderId="4" xfId="5" applyNumberFormat="1" applyFont="1" applyBorder="1" applyAlignment="1" applyProtection="1">
      <alignment horizontal="right" vertical="top" readingOrder="1"/>
      <protection locked="0"/>
    </xf>
    <xf numFmtId="166" fontId="16" fillId="0" borderId="4" xfId="5" applyNumberFormat="1" applyFont="1" applyBorder="1" applyAlignment="1" applyProtection="1">
      <alignment horizontal="right" vertical="top" readingOrder="1"/>
      <protection locked="0"/>
    </xf>
    <xf numFmtId="0" fontId="2" fillId="0" borderId="4" xfId="4" applyFont="1" applyBorder="1"/>
    <xf numFmtId="0" fontId="3" fillId="0" borderId="15" xfId="4" applyFont="1" applyBorder="1" applyAlignment="1" applyProtection="1">
      <alignment horizontal="right" vertical="top" readingOrder="1"/>
      <protection locked="0"/>
    </xf>
  </cellXfs>
  <cellStyles count="7">
    <cellStyle name="Comma 2" xfId="5"/>
    <cellStyle name="Comma 2 2" xfId="3"/>
    <cellStyle name="Normal" xfId="0" builtinId="0"/>
    <cellStyle name="Normal 2" xfId="1"/>
    <cellStyle name="Normal 3" xfId="2"/>
    <cellStyle name="Normal 4" xfId="4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sqref="A1:M1"/>
    </sheetView>
  </sheetViews>
  <sheetFormatPr defaultColWidth="9.140625" defaultRowHeight="12.75" x14ac:dyDescent="0.2"/>
  <cols>
    <col min="1" max="1" width="47.7109375" style="1" bestFit="1" customWidth="1"/>
    <col min="2" max="2" width="9.28515625" style="1" bestFit="1" customWidth="1"/>
    <col min="3" max="3" width="10.140625" style="1" bestFit="1" customWidth="1"/>
    <col min="4" max="4" width="9.42578125" style="1" bestFit="1" customWidth="1"/>
    <col min="5" max="5" width="9.28515625" style="1" bestFit="1" customWidth="1"/>
    <col min="6" max="6" width="10.140625" style="1" bestFit="1" customWidth="1"/>
    <col min="7" max="7" width="9.42578125" style="1" bestFit="1" customWidth="1"/>
    <col min="8" max="9" width="9.28515625" style="1" bestFit="1" customWidth="1"/>
    <col min="10" max="10" width="9.42578125" style="1" bestFit="1" customWidth="1"/>
    <col min="11" max="11" width="9.140625" style="1"/>
    <col min="12" max="12" width="10.140625" style="1" bestFit="1" customWidth="1"/>
    <col min="13" max="16384" width="9.140625" style="1"/>
  </cols>
  <sheetData>
    <row r="1" spans="1:13" x14ac:dyDescent="0.2">
      <c r="A1" s="74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2">
      <c r="A2" s="52"/>
      <c r="B2" s="53"/>
      <c r="C2" s="53"/>
      <c r="D2" s="53"/>
      <c r="E2" s="53"/>
      <c r="F2" s="53"/>
      <c r="G2" s="53"/>
      <c r="H2" s="53"/>
      <c r="I2" s="53"/>
      <c r="J2" s="53"/>
    </row>
    <row r="3" spans="1:13" x14ac:dyDescent="0.2">
      <c r="A3" s="72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2">
      <c r="A4" s="18" t="s">
        <v>37</v>
      </c>
      <c r="B4" s="76" t="s">
        <v>38</v>
      </c>
      <c r="C4" s="77"/>
      <c r="D4" s="78"/>
      <c r="E4" s="76" t="s">
        <v>2</v>
      </c>
      <c r="F4" s="77"/>
      <c r="G4" s="78"/>
      <c r="H4" s="76" t="s">
        <v>39</v>
      </c>
      <c r="I4" s="77"/>
      <c r="J4" s="78"/>
      <c r="K4" s="76" t="s">
        <v>305</v>
      </c>
      <c r="L4" s="77"/>
      <c r="M4" s="78"/>
    </row>
    <row r="5" spans="1:13" x14ac:dyDescent="0.2">
      <c r="A5" s="82" t="s">
        <v>40</v>
      </c>
      <c r="B5" s="79" t="s">
        <v>54</v>
      </c>
      <c r="C5" s="80"/>
      <c r="D5" s="81"/>
      <c r="E5" s="79" t="s">
        <v>54</v>
      </c>
      <c r="F5" s="80"/>
      <c r="G5" s="81"/>
      <c r="H5" s="79" t="s">
        <v>54</v>
      </c>
      <c r="I5" s="80"/>
      <c r="J5" s="81"/>
      <c r="K5" s="79" t="s">
        <v>54</v>
      </c>
      <c r="L5" s="80"/>
      <c r="M5" s="81"/>
    </row>
    <row r="6" spans="1:13" x14ac:dyDescent="0.2">
      <c r="A6" s="83"/>
      <c r="B6" s="44" t="s">
        <v>0</v>
      </c>
      <c r="C6" s="45" t="s">
        <v>53</v>
      </c>
      <c r="D6" s="54" t="s">
        <v>304</v>
      </c>
      <c r="E6" s="44" t="s">
        <v>0</v>
      </c>
      <c r="F6" s="45" t="s">
        <v>53</v>
      </c>
      <c r="G6" s="60" t="s">
        <v>304</v>
      </c>
      <c r="H6" s="48" t="s">
        <v>0</v>
      </c>
      <c r="I6" s="48" t="s">
        <v>53</v>
      </c>
      <c r="J6" s="60" t="s">
        <v>304</v>
      </c>
      <c r="K6" s="48" t="s">
        <v>0</v>
      </c>
      <c r="L6" s="48" t="s">
        <v>53</v>
      </c>
      <c r="M6" s="60" t="s">
        <v>304</v>
      </c>
    </row>
    <row r="7" spans="1:13" x14ac:dyDescent="0.2">
      <c r="A7" s="3" t="s">
        <v>42</v>
      </c>
      <c r="B7" s="4"/>
      <c r="C7" s="5"/>
      <c r="D7" s="50"/>
      <c r="E7" s="4"/>
      <c r="F7" s="5"/>
      <c r="G7" s="55"/>
      <c r="H7" s="17"/>
      <c r="I7" s="50"/>
      <c r="J7" s="55"/>
      <c r="K7" s="17"/>
      <c r="L7" s="50"/>
      <c r="M7" s="55"/>
    </row>
    <row r="8" spans="1:13" x14ac:dyDescent="0.2">
      <c r="A8" s="6" t="s">
        <v>35</v>
      </c>
      <c r="B8" s="7">
        <v>13806</v>
      </c>
      <c r="C8" s="8">
        <v>230412</v>
      </c>
      <c r="D8" s="59">
        <f>SUM(C8-B8)/B8*100</f>
        <v>1568.9265536723165</v>
      </c>
      <c r="E8" s="7">
        <v>14460</v>
      </c>
      <c r="F8" s="8">
        <v>182730</v>
      </c>
      <c r="G8" s="61">
        <f>SUM(F8-E8)/E8*100</f>
        <v>1163.6929460580911</v>
      </c>
      <c r="H8" s="13">
        <v>13995</v>
      </c>
      <c r="I8" s="13">
        <v>44423</v>
      </c>
      <c r="J8" s="61">
        <f>SUM(I8-H8)/H8*100</f>
        <v>217.42050732404431</v>
      </c>
      <c r="K8" s="13">
        <f>E8+H8</f>
        <v>28455</v>
      </c>
      <c r="L8" s="13">
        <f>F8+I8</f>
        <v>227153</v>
      </c>
      <c r="M8" s="61">
        <f>SUM(L8-K8)/K8*100</f>
        <v>698.28852574240022</v>
      </c>
    </row>
    <row r="9" spans="1:13" x14ac:dyDescent="0.2">
      <c r="A9" s="6" t="s">
        <v>43</v>
      </c>
      <c r="B9" s="7">
        <v>15248</v>
      </c>
      <c r="C9" s="8">
        <v>190539</v>
      </c>
      <c r="D9" s="13">
        <f t="shared" ref="D9:D23" si="0">SUM(C9-B9)/B9*100</f>
        <v>1149.5999475341027</v>
      </c>
      <c r="E9" s="7">
        <v>17347</v>
      </c>
      <c r="F9" s="8">
        <v>154029</v>
      </c>
      <c r="G9" s="56">
        <f t="shared" ref="G9:G23" si="1">SUM(F9-E9)/E9*100</f>
        <v>787.92874848677002</v>
      </c>
      <c r="H9" s="13">
        <v>5048</v>
      </c>
      <c r="I9" s="13">
        <v>29313</v>
      </c>
      <c r="J9" s="56">
        <f t="shared" ref="J9:J23" si="2">SUM(I9-H9)/H9*100</f>
        <v>480.6854199683043</v>
      </c>
      <c r="K9" s="13">
        <f t="shared" ref="K9:K23" si="3">E9+H9</f>
        <v>22395</v>
      </c>
      <c r="L9" s="13">
        <f t="shared" ref="L9:L23" si="4">F9+I9</f>
        <v>183342</v>
      </c>
      <c r="M9" s="56">
        <f t="shared" ref="M9:M23" si="5">SUM(L9-K9)/K9*100</f>
        <v>718.67381111855332</v>
      </c>
    </row>
    <row r="10" spans="1:13" x14ac:dyDescent="0.2">
      <c r="A10" s="6" t="s">
        <v>22</v>
      </c>
      <c r="B10" s="7">
        <v>266</v>
      </c>
      <c r="C10" s="8">
        <v>13226</v>
      </c>
      <c r="D10" s="13">
        <f t="shared" si="0"/>
        <v>4872.1804511278197</v>
      </c>
      <c r="E10" s="7">
        <v>1739</v>
      </c>
      <c r="F10" s="8">
        <v>12919</v>
      </c>
      <c r="G10" s="56">
        <f t="shared" si="1"/>
        <v>642.89821736630245</v>
      </c>
      <c r="H10" s="13">
        <v>0</v>
      </c>
      <c r="I10" s="13">
        <v>99</v>
      </c>
      <c r="J10" s="56" t="s">
        <v>302</v>
      </c>
      <c r="K10" s="13">
        <f t="shared" si="3"/>
        <v>1739</v>
      </c>
      <c r="L10" s="13">
        <f t="shared" si="4"/>
        <v>13018</v>
      </c>
      <c r="M10" s="56">
        <f t="shared" si="5"/>
        <v>648.59114433582522</v>
      </c>
    </row>
    <row r="11" spans="1:13" x14ac:dyDescent="0.2">
      <c r="A11" s="12" t="s">
        <v>44</v>
      </c>
      <c r="B11" s="46">
        <v>29320</v>
      </c>
      <c r="C11" s="16">
        <v>434177</v>
      </c>
      <c r="D11" s="15">
        <f t="shared" si="0"/>
        <v>1380.8219645293316</v>
      </c>
      <c r="E11" s="46">
        <v>33546</v>
      </c>
      <c r="F11" s="16">
        <v>349678</v>
      </c>
      <c r="G11" s="57">
        <f t="shared" si="1"/>
        <v>942.38359267870987</v>
      </c>
      <c r="H11" s="15">
        <v>19043</v>
      </c>
      <c r="I11" s="15">
        <v>73835</v>
      </c>
      <c r="J11" s="57">
        <f t="shared" si="2"/>
        <v>287.72777398519145</v>
      </c>
      <c r="K11" s="15">
        <f t="shared" si="3"/>
        <v>52589</v>
      </c>
      <c r="L11" s="15">
        <f t="shared" si="4"/>
        <v>423513</v>
      </c>
      <c r="M11" s="57">
        <f t="shared" si="5"/>
        <v>705.32620890300257</v>
      </c>
    </row>
    <row r="12" spans="1:13" x14ac:dyDescent="0.2">
      <c r="A12" s="3" t="s">
        <v>20</v>
      </c>
      <c r="B12" s="7"/>
      <c r="C12" s="8"/>
      <c r="D12" s="13"/>
      <c r="E12" s="7"/>
      <c r="F12" s="8"/>
      <c r="G12" s="56"/>
      <c r="H12" s="13"/>
      <c r="I12" s="13"/>
      <c r="J12" s="56"/>
      <c r="K12" s="13"/>
      <c r="L12" s="13"/>
      <c r="M12" s="56"/>
    </row>
    <row r="13" spans="1:13" x14ac:dyDescent="0.2">
      <c r="A13" s="6" t="s">
        <v>45</v>
      </c>
      <c r="B13" s="7">
        <v>28080</v>
      </c>
      <c r="C13" s="8">
        <v>100528</v>
      </c>
      <c r="D13" s="13">
        <f t="shared" si="0"/>
        <v>258.00569800569798</v>
      </c>
      <c r="E13" s="7">
        <v>1406</v>
      </c>
      <c r="F13" s="8">
        <v>9960</v>
      </c>
      <c r="G13" s="56">
        <f t="shared" si="1"/>
        <v>608.39260312944521</v>
      </c>
      <c r="H13" s="13">
        <v>24685</v>
      </c>
      <c r="I13" s="13">
        <v>89114</v>
      </c>
      <c r="J13" s="56">
        <f t="shared" si="2"/>
        <v>261.00465869961511</v>
      </c>
      <c r="K13" s="13">
        <f t="shared" si="3"/>
        <v>26091</v>
      </c>
      <c r="L13" s="13">
        <f t="shared" si="4"/>
        <v>99074</v>
      </c>
      <c r="M13" s="56">
        <f t="shared" si="5"/>
        <v>279.72480932122187</v>
      </c>
    </row>
    <row r="14" spans="1:13" x14ac:dyDescent="0.2">
      <c r="A14" s="6" t="s">
        <v>46</v>
      </c>
      <c r="B14" s="7">
        <v>1437</v>
      </c>
      <c r="C14" s="8">
        <v>9633</v>
      </c>
      <c r="D14" s="13">
        <f t="shared" si="0"/>
        <v>570.3549060542797</v>
      </c>
      <c r="E14" s="7">
        <v>1054</v>
      </c>
      <c r="F14" s="8">
        <v>5019</v>
      </c>
      <c r="G14" s="56">
        <f t="shared" si="1"/>
        <v>376.18595825426945</v>
      </c>
      <c r="H14" s="13">
        <v>141</v>
      </c>
      <c r="I14" s="13">
        <v>1784</v>
      </c>
      <c r="J14" s="56">
        <f t="shared" si="2"/>
        <v>1165.2482269503546</v>
      </c>
      <c r="K14" s="13">
        <f t="shared" si="3"/>
        <v>1195</v>
      </c>
      <c r="L14" s="13">
        <f t="shared" si="4"/>
        <v>6803</v>
      </c>
      <c r="M14" s="56">
        <f t="shared" si="5"/>
        <v>469.28870292887029</v>
      </c>
    </row>
    <row r="15" spans="1:13" x14ac:dyDescent="0.2">
      <c r="A15" s="12" t="s">
        <v>47</v>
      </c>
      <c r="B15" s="46">
        <v>29517</v>
      </c>
      <c r="C15" s="16">
        <v>110161</v>
      </c>
      <c r="D15" s="15">
        <f t="shared" si="0"/>
        <v>273.21204729477927</v>
      </c>
      <c r="E15" s="46">
        <v>2460</v>
      </c>
      <c r="F15" s="16">
        <v>14979</v>
      </c>
      <c r="G15" s="57">
        <f t="shared" si="1"/>
        <v>508.90243902439022</v>
      </c>
      <c r="H15" s="15">
        <v>24826</v>
      </c>
      <c r="I15" s="15">
        <v>90898</v>
      </c>
      <c r="J15" s="57">
        <f t="shared" si="2"/>
        <v>266.14033674373638</v>
      </c>
      <c r="K15" s="15">
        <f t="shared" si="3"/>
        <v>27286</v>
      </c>
      <c r="L15" s="15">
        <f t="shared" si="4"/>
        <v>105877</v>
      </c>
      <c r="M15" s="57">
        <f t="shared" si="5"/>
        <v>288.02682694422049</v>
      </c>
    </row>
    <row r="16" spans="1:13" x14ac:dyDescent="0.2">
      <c r="A16" s="3" t="s">
        <v>16</v>
      </c>
      <c r="B16" s="7"/>
      <c r="C16" s="8"/>
      <c r="D16" s="13"/>
      <c r="E16" s="7"/>
      <c r="F16" s="8"/>
      <c r="G16" s="56"/>
      <c r="H16" s="13"/>
      <c r="I16" s="13"/>
      <c r="J16" s="56"/>
      <c r="K16" s="13"/>
      <c r="L16" s="13"/>
      <c r="M16" s="56"/>
    </row>
    <row r="17" spans="1:13" x14ac:dyDescent="0.2">
      <c r="A17" s="6" t="s">
        <v>48</v>
      </c>
      <c r="B17" s="7">
        <v>20926</v>
      </c>
      <c r="C17" s="8">
        <v>446010</v>
      </c>
      <c r="D17" s="13">
        <f t="shared" si="0"/>
        <v>2031.3676765745963</v>
      </c>
      <c r="E17" s="7">
        <v>69196</v>
      </c>
      <c r="F17" s="8">
        <v>350756</v>
      </c>
      <c r="G17" s="56">
        <f t="shared" si="1"/>
        <v>406.90213307127578</v>
      </c>
      <c r="H17" s="13">
        <v>4886</v>
      </c>
      <c r="I17" s="13">
        <v>66150</v>
      </c>
      <c r="J17" s="56">
        <f t="shared" si="2"/>
        <v>1253.8681948424069</v>
      </c>
      <c r="K17" s="13">
        <f t="shared" si="3"/>
        <v>74082</v>
      </c>
      <c r="L17" s="13">
        <f t="shared" si="4"/>
        <v>416906</v>
      </c>
      <c r="M17" s="56">
        <f t="shared" si="5"/>
        <v>462.76288437137225</v>
      </c>
    </row>
    <row r="18" spans="1:13" x14ac:dyDescent="0.2">
      <c r="A18" s="6" t="s">
        <v>49</v>
      </c>
      <c r="B18" s="7">
        <v>271327</v>
      </c>
      <c r="C18" s="8">
        <v>1645926</v>
      </c>
      <c r="D18" s="13">
        <f t="shared" si="0"/>
        <v>506.6207933600416</v>
      </c>
      <c r="E18" s="7">
        <v>197378</v>
      </c>
      <c r="F18" s="8">
        <v>963098</v>
      </c>
      <c r="G18" s="56">
        <f t="shared" si="1"/>
        <v>387.9459716888407</v>
      </c>
      <c r="H18" s="13">
        <v>137160</v>
      </c>
      <c r="I18" s="13">
        <v>719675</v>
      </c>
      <c r="J18" s="56">
        <f t="shared" si="2"/>
        <v>424.6974336541266</v>
      </c>
      <c r="K18" s="13">
        <f t="shared" si="3"/>
        <v>334538</v>
      </c>
      <c r="L18" s="13">
        <f t="shared" si="4"/>
        <v>1682773</v>
      </c>
      <c r="M18" s="56">
        <f t="shared" si="5"/>
        <v>403.01400737733832</v>
      </c>
    </row>
    <row r="19" spans="1:13" x14ac:dyDescent="0.2">
      <c r="A19" s="6" t="s">
        <v>6</v>
      </c>
      <c r="B19" s="7">
        <v>4073</v>
      </c>
      <c r="C19" s="8">
        <v>43833</v>
      </c>
      <c r="D19" s="13">
        <f t="shared" si="0"/>
        <v>976.18463049349384</v>
      </c>
      <c r="E19" s="7">
        <v>13088</v>
      </c>
      <c r="F19" s="8">
        <v>33112</v>
      </c>
      <c r="G19" s="56">
        <f t="shared" si="1"/>
        <v>152.99511002444987</v>
      </c>
      <c r="H19" s="13">
        <v>370</v>
      </c>
      <c r="I19" s="13">
        <v>4242</v>
      </c>
      <c r="J19" s="56">
        <f t="shared" si="2"/>
        <v>1046.4864864864865</v>
      </c>
      <c r="K19" s="13">
        <f t="shared" si="3"/>
        <v>13458</v>
      </c>
      <c r="L19" s="13">
        <f t="shared" si="4"/>
        <v>37354</v>
      </c>
      <c r="M19" s="56">
        <f t="shared" si="5"/>
        <v>177.55981572299004</v>
      </c>
    </row>
    <row r="20" spans="1:13" x14ac:dyDescent="0.2">
      <c r="A20" s="6" t="s">
        <v>5</v>
      </c>
      <c r="B20" s="7">
        <v>0</v>
      </c>
      <c r="C20" s="8">
        <v>1444</v>
      </c>
      <c r="D20" s="13" t="s">
        <v>302</v>
      </c>
      <c r="E20" s="7">
        <v>20</v>
      </c>
      <c r="F20" s="8">
        <v>848</v>
      </c>
      <c r="G20" s="56">
        <f t="shared" si="1"/>
        <v>4140</v>
      </c>
      <c r="H20" s="13">
        <v>0</v>
      </c>
      <c r="I20" s="13">
        <v>0</v>
      </c>
      <c r="J20" s="56" t="s">
        <v>302</v>
      </c>
      <c r="K20" s="13">
        <f t="shared" si="3"/>
        <v>20</v>
      </c>
      <c r="L20" s="13">
        <f t="shared" si="4"/>
        <v>848</v>
      </c>
      <c r="M20" s="56">
        <f t="shared" si="5"/>
        <v>4140</v>
      </c>
    </row>
    <row r="21" spans="1:13" x14ac:dyDescent="0.2">
      <c r="A21" s="12" t="s">
        <v>50</v>
      </c>
      <c r="B21" s="46">
        <v>296326</v>
      </c>
      <c r="C21" s="16">
        <v>2137213</v>
      </c>
      <c r="D21" s="15">
        <f t="shared" si="0"/>
        <v>621.23708348238097</v>
      </c>
      <c r="E21" s="46">
        <v>279682</v>
      </c>
      <c r="F21" s="16">
        <v>1347814</v>
      </c>
      <c r="G21" s="57">
        <f t="shared" si="1"/>
        <v>381.90945430882215</v>
      </c>
      <c r="H21" s="15">
        <v>142416</v>
      </c>
      <c r="I21" s="15">
        <v>790067</v>
      </c>
      <c r="J21" s="57">
        <f t="shared" si="2"/>
        <v>454.75999887653069</v>
      </c>
      <c r="K21" s="15">
        <f t="shared" si="3"/>
        <v>422098</v>
      </c>
      <c r="L21" s="15">
        <f t="shared" si="4"/>
        <v>2137881</v>
      </c>
      <c r="M21" s="57">
        <f t="shared" si="5"/>
        <v>406.48925131130687</v>
      </c>
    </row>
    <row r="22" spans="1:13" s="2" customFormat="1" x14ac:dyDescent="0.2">
      <c r="A22" s="6" t="s">
        <v>3</v>
      </c>
      <c r="B22" s="7">
        <v>66</v>
      </c>
      <c r="C22" s="8">
        <v>902</v>
      </c>
      <c r="D22" s="13">
        <f t="shared" si="0"/>
        <v>1266.6666666666665</v>
      </c>
      <c r="E22" s="9">
        <v>-27</v>
      </c>
      <c r="F22" s="8">
        <v>0</v>
      </c>
      <c r="G22" s="56">
        <f t="shared" si="1"/>
        <v>-100</v>
      </c>
      <c r="H22" s="13">
        <v>140</v>
      </c>
      <c r="I22" s="13">
        <v>960</v>
      </c>
      <c r="J22" s="56">
        <f t="shared" si="2"/>
        <v>585.71428571428567</v>
      </c>
      <c r="K22" s="13">
        <f t="shared" si="3"/>
        <v>113</v>
      </c>
      <c r="L22" s="13">
        <f t="shared" si="4"/>
        <v>960</v>
      </c>
      <c r="M22" s="56">
        <f t="shared" si="5"/>
        <v>749.55752212389382</v>
      </c>
    </row>
    <row r="23" spans="1:13" x14ac:dyDescent="0.2">
      <c r="A23" s="12" t="s">
        <v>51</v>
      </c>
      <c r="B23" s="47">
        <f t="shared" ref="B23:I23" si="6">+B11+B15+B21+B22</f>
        <v>355229</v>
      </c>
      <c r="C23" s="49">
        <f t="shared" si="6"/>
        <v>2682453</v>
      </c>
      <c r="D23" s="51">
        <f t="shared" si="0"/>
        <v>655.13344912718276</v>
      </c>
      <c r="E23" s="47">
        <f t="shared" si="6"/>
        <v>315661</v>
      </c>
      <c r="F23" s="49">
        <f t="shared" si="6"/>
        <v>1712471</v>
      </c>
      <c r="G23" s="58">
        <f t="shared" si="1"/>
        <v>442.50319171516281</v>
      </c>
      <c r="H23" s="51">
        <f t="shared" si="6"/>
        <v>186425</v>
      </c>
      <c r="I23" s="51">
        <f t="shared" si="6"/>
        <v>955760</v>
      </c>
      <c r="J23" s="58">
        <f t="shared" si="2"/>
        <v>412.67802065173657</v>
      </c>
      <c r="K23" s="51">
        <f t="shared" si="3"/>
        <v>502086</v>
      </c>
      <c r="L23" s="51">
        <f t="shared" si="4"/>
        <v>2668231</v>
      </c>
      <c r="M23" s="58">
        <f t="shared" si="5"/>
        <v>431.4290778870552</v>
      </c>
    </row>
    <row r="25" spans="1:13" x14ac:dyDescent="0.2">
      <c r="A25" s="11" t="s">
        <v>52</v>
      </c>
    </row>
    <row r="26" spans="1:13" x14ac:dyDescent="0.2">
      <c r="A26" s="62" t="s">
        <v>306</v>
      </c>
    </row>
  </sheetData>
  <mergeCells count="11">
    <mergeCell ref="A3:M3"/>
    <mergeCell ref="A1:M1"/>
    <mergeCell ref="H4:J4"/>
    <mergeCell ref="B5:D5"/>
    <mergeCell ref="E5:G5"/>
    <mergeCell ref="H5:J5"/>
    <mergeCell ref="K4:M4"/>
    <mergeCell ref="K5:M5"/>
    <mergeCell ref="A5:A6"/>
    <mergeCell ref="B4:D4"/>
    <mergeCell ref="E4:G4"/>
  </mergeCells>
  <printOptions gridLines="1"/>
  <pageMargins left="0.5" right="0.25" top="0.75" bottom="0.75" header="0.3" footer="0.3"/>
  <pageSetup orientation="landscape" r:id="rId1"/>
  <headerFooter>
    <oddFooter>&amp;L© Society of Indian Automobile Manufacturers (SIAM)&amp;RPage &amp;P of &amp;N</oddFooter>
  </headerFooter>
  <ignoredErrors>
    <ignoredError sqref="H23:I23 B23:C23 E23:F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5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4" sqref="A4:A5"/>
    </sheetView>
  </sheetViews>
  <sheetFormatPr defaultColWidth="9.140625" defaultRowHeight="12.75" x14ac:dyDescent="0.2"/>
  <cols>
    <col min="1" max="1" width="46.140625" style="1" customWidth="1"/>
    <col min="2" max="16" width="10.7109375" style="1" customWidth="1"/>
    <col min="17" max="19" width="9.140625" style="1"/>
    <col min="20" max="20" width="10.28515625" style="1" customWidth="1"/>
    <col min="21" max="21" width="10.7109375" style="1" customWidth="1"/>
    <col min="22" max="16384" width="9.140625" style="1"/>
  </cols>
  <sheetData>
    <row r="1" spans="1:21" x14ac:dyDescent="0.2">
      <c r="A1" s="84" t="s">
        <v>301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x14ac:dyDescent="0.2">
      <c r="A2" s="8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x14ac:dyDescent="0.2">
      <c r="A3" s="94" t="s">
        <v>300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x14ac:dyDescent="0.2">
      <c r="A4" s="90" t="s">
        <v>37</v>
      </c>
      <c r="B4" s="92" t="s">
        <v>38</v>
      </c>
      <c r="C4" s="86"/>
      <c r="D4" s="86"/>
      <c r="E4" s="86"/>
      <c r="F4" s="99"/>
      <c r="G4" s="85" t="s">
        <v>2</v>
      </c>
      <c r="H4" s="86"/>
      <c r="I4" s="86"/>
      <c r="J4" s="86"/>
      <c r="K4" s="99"/>
      <c r="L4" s="85" t="s">
        <v>39</v>
      </c>
      <c r="M4" s="86"/>
      <c r="N4" s="86"/>
      <c r="O4" s="86"/>
      <c r="P4" s="99"/>
      <c r="Q4" s="85" t="s">
        <v>305</v>
      </c>
      <c r="R4" s="86"/>
      <c r="S4" s="86"/>
      <c r="T4" s="86"/>
      <c r="U4" s="99"/>
    </row>
    <row r="5" spans="1:21" x14ac:dyDescent="0.2">
      <c r="A5" s="91"/>
      <c r="B5" s="93" t="s">
        <v>64</v>
      </c>
      <c r="C5" s="88"/>
      <c r="D5" s="89" t="s">
        <v>63</v>
      </c>
      <c r="E5" s="96"/>
      <c r="F5" s="100"/>
      <c r="G5" s="87" t="s">
        <v>64</v>
      </c>
      <c r="H5" s="88"/>
      <c r="I5" s="89" t="s">
        <v>63</v>
      </c>
      <c r="J5" s="96"/>
      <c r="K5" s="100"/>
      <c r="L5" s="87" t="s">
        <v>64</v>
      </c>
      <c r="M5" s="88"/>
      <c r="N5" s="89" t="s">
        <v>63</v>
      </c>
      <c r="O5" s="96"/>
      <c r="P5" s="100"/>
      <c r="Q5" s="87" t="s">
        <v>64</v>
      </c>
      <c r="R5" s="88"/>
      <c r="S5" s="89" t="s">
        <v>63</v>
      </c>
      <c r="T5" s="96"/>
      <c r="U5" s="100"/>
    </row>
    <row r="6" spans="1:21" x14ac:dyDescent="0.2">
      <c r="A6" s="43" t="s">
        <v>40</v>
      </c>
      <c r="B6" s="93" t="s">
        <v>41</v>
      </c>
      <c r="C6" s="88"/>
      <c r="D6" s="89" t="s">
        <v>54</v>
      </c>
      <c r="E6" s="96"/>
      <c r="F6" s="100"/>
      <c r="G6" s="87" t="s">
        <v>41</v>
      </c>
      <c r="H6" s="88"/>
      <c r="I6" s="89" t="s">
        <v>54</v>
      </c>
      <c r="J6" s="96"/>
      <c r="K6" s="100"/>
      <c r="L6" s="87" t="s">
        <v>41</v>
      </c>
      <c r="M6" s="88"/>
      <c r="N6" s="89" t="s">
        <v>54</v>
      </c>
      <c r="O6" s="96"/>
      <c r="P6" s="100"/>
      <c r="Q6" s="87" t="s">
        <v>41</v>
      </c>
      <c r="R6" s="88"/>
      <c r="S6" s="89" t="s">
        <v>54</v>
      </c>
      <c r="T6" s="96"/>
      <c r="U6" s="100"/>
    </row>
    <row r="7" spans="1:21" x14ac:dyDescent="0.2">
      <c r="A7" s="43" t="s">
        <v>62</v>
      </c>
      <c r="B7" s="32">
        <v>2020</v>
      </c>
      <c r="C7" s="31">
        <v>2021</v>
      </c>
      <c r="D7" s="30" t="s">
        <v>0</v>
      </c>
      <c r="E7" s="97" t="s">
        <v>53</v>
      </c>
      <c r="F7" s="101" t="s">
        <v>304</v>
      </c>
      <c r="G7" s="111">
        <v>2020</v>
      </c>
      <c r="H7" s="31">
        <v>2021</v>
      </c>
      <c r="I7" s="30" t="s">
        <v>0</v>
      </c>
      <c r="J7" s="97" t="s">
        <v>53</v>
      </c>
      <c r="K7" s="101" t="s">
        <v>304</v>
      </c>
      <c r="L7" s="111">
        <v>2020</v>
      </c>
      <c r="M7" s="31">
        <v>2021</v>
      </c>
      <c r="N7" s="30" t="s">
        <v>0</v>
      </c>
      <c r="O7" s="97" t="s">
        <v>53</v>
      </c>
      <c r="P7" s="101" t="s">
        <v>304</v>
      </c>
      <c r="Q7" s="111">
        <v>2020</v>
      </c>
      <c r="R7" s="31">
        <v>2021</v>
      </c>
      <c r="S7" s="30" t="s">
        <v>0</v>
      </c>
      <c r="T7" s="97" t="s">
        <v>53</v>
      </c>
      <c r="U7" s="101" t="s">
        <v>304</v>
      </c>
    </row>
    <row r="8" spans="1:21" x14ac:dyDescent="0.2">
      <c r="A8" s="37" t="s">
        <v>42</v>
      </c>
      <c r="B8" s="10"/>
      <c r="C8" s="10"/>
      <c r="D8" s="10"/>
      <c r="E8" s="10"/>
      <c r="F8" s="102"/>
      <c r="G8" s="10"/>
      <c r="H8" s="10"/>
      <c r="I8" s="10"/>
      <c r="J8" s="10"/>
      <c r="K8" s="102"/>
      <c r="L8" s="10"/>
      <c r="M8" s="10"/>
      <c r="N8" s="10"/>
      <c r="O8" s="98"/>
      <c r="P8" s="102"/>
      <c r="Q8" s="10"/>
      <c r="R8" s="10"/>
      <c r="S8" s="10"/>
      <c r="T8" s="98"/>
      <c r="U8" s="102"/>
    </row>
    <row r="9" spans="1:21" x14ac:dyDescent="0.2">
      <c r="A9" s="37" t="s">
        <v>299</v>
      </c>
      <c r="B9" s="10"/>
      <c r="C9" s="10"/>
      <c r="D9" s="10"/>
      <c r="E9" s="10"/>
      <c r="F9" s="102"/>
      <c r="G9" s="10"/>
      <c r="H9" s="10"/>
      <c r="I9" s="10"/>
      <c r="J9" s="10"/>
      <c r="K9" s="102"/>
      <c r="L9" s="10"/>
      <c r="M9" s="10"/>
      <c r="N9" s="10"/>
      <c r="O9" s="98"/>
      <c r="P9" s="102"/>
      <c r="Q9" s="10"/>
      <c r="R9" s="10"/>
      <c r="S9" s="10"/>
      <c r="T9" s="98"/>
      <c r="U9" s="102"/>
    </row>
    <row r="10" spans="1:21" x14ac:dyDescent="0.2">
      <c r="A10" s="37" t="s">
        <v>298</v>
      </c>
      <c r="B10" s="10"/>
      <c r="C10" s="10"/>
      <c r="D10" s="10"/>
      <c r="E10" s="10"/>
      <c r="F10" s="102"/>
      <c r="G10" s="10"/>
      <c r="H10" s="10"/>
      <c r="I10" s="10"/>
      <c r="J10" s="10"/>
      <c r="K10" s="102"/>
      <c r="L10" s="10"/>
      <c r="M10" s="10"/>
      <c r="N10" s="10"/>
      <c r="O10" s="98"/>
      <c r="P10" s="102"/>
      <c r="Q10" s="10"/>
      <c r="R10" s="10"/>
      <c r="S10" s="10"/>
      <c r="T10" s="98"/>
      <c r="U10" s="102"/>
    </row>
    <row r="11" spans="1:21" x14ac:dyDescent="0.2">
      <c r="A11" s="37" t="s">
        <v>266</v>
      </c>
      <c r="B11" s="10"/>
      <c r="C11" s="10"/>
      <c r="D11" s="10"/>
      <c r="E11" s="10"/>
      <c r="F11" s="102"/>
      <c r="G11" s="10"/>
      <c r="H11" s="10"/>
      <c r="I11" s="10"/>
      <c r="J11" s="10"/>
      <c r="K11" s="102"/>
      <c r="L11" s="10"/>
      <c r="M11" s="10"/>
      <c r="N11" s="10"/>
      <c r="O11" s="98"/>
      <c r="P11" s="102"/>
      <c r="Q11" s="10"/>
      <c r="R11" s="10"/>
      <c r="S11" s="10"/>
      <c r="T11" s="98"/>
      <c r="U11" s="102"/>
    </row>
    <row r="12" spans="1:21" x14ac:dyDescent="0.2">
      <c r="A12" s="35" t="s">
        <v>297</v>
      </c>
      <c r="B12" s="33">
        <v>401</v>
      </c>
      <c r="C12" s="33">
        <v>4896</v>
      </c>
      <c r="D12" s="33">
        <v>401</v>
      </c>
      <c r="E12" s="33">
        <v>33952</v>
      </c>
      <c r="F12" s="70">
        <f t="shared" ref="F12:F14" si="0">(E12-D12)/D12*100</f>
        <v>8366.8329177057367</v>
      </c>
      <c r="G12" s="33">
        <v>1995</v>
      </c>
      <c r="H12" s="33">
        <v>4760</v>
      </c>
      <c r="I12" s="33">
        <v>1995</v>
      </c>
      <c r="J12" s="33">
        <v>29801</v>
      </c>
      <c r="K12" s="70">
        <f t="shared" ref="K12:K14" si="1">(J12-I12)/I12*100</f>
        <v>1393.7844611528822</v>
      </c>
      <c r="L12" s="33">
        <v>1548</v>
      </c>
      <c r="M12" s="33">
        <v>2754</v>
      </c>
      <c r="N12" s="33">
        <v>1849</v>
      </c>
      <c r="O12" s="33">
        <v>5806</v>
      </c>
      <c r="P12" s="70">
        <f t="shared" ref="P12:P14" si="2">(O12-N12)/N12*100</f>
        <v>214.00757166035694</v>
      </c>
      <c r="Q12" s="33">
        <f>G12+L12</f>
        <v>3543</v>
      </c>
      <c r="R12" s="33">
        <f t="shared" ref="R12:T12" si="3">H12+M12</f>
        <v>7514</v>
      </c>
      <c r="S12" s="33">
        <f t="shared" si="3"/>
        <v>3844</v>
      </c>
      <c r="T12" s="33">
        <f t="shared" si="3"/>
        <v>35607</v>
      </c>
      <c r="U12" s="70">
        <f t="shared" ref="U12:U14" si="4">(T12-S12)/S12*100</f>
        <v>826.30072840790842</v>
      </c>
    </row>
    <row r="13" spans="1:21" x14ac:dyDescent="0.2">
      <c r="A13" s="35" t="s">
        <v>296</v>
      </c>
      <c r="B13" s="33">
        <v>0</v>
      </c>
      <c r="C13" s="33">
        <v>728</v>
      </c>
      <c r="D13" s="33">
        <v>0</v>
      </c>
      <c r="E13" s="33">
        <v>4446</v>
      </c>
      <c r="F13" s="103" t="s">
        <v>302</v>
      </c>
      <c r="G13" s="33">
        <v>684</v>
      </c>
      <c r="H13" s="33">
        <v>738</v>
      </c>
      <c r="I13" s="33">
        <v>684</v>
      </c>
      <c r="J13" s="33">
        <v>3974</v>
      </c>
      <c r="K13" s="103">
        <f t="shared" si="1"/>
        <v>480.9941520467836</v>
      </c>
      <c r="L13" s="33">
        <v>0</v>
      </c>
      <c r="M13" s="33">
        <v>73</v>
      </c>
      <c r="N13" s="33">
        <v>0</v>
      </c>
      <c r="O13" s="33">
        <v>681</v>
      </c>
      <c r="P13" s="103" t="s">
        <v>302</v>
      </c>
      <c r="Q13" s="33">
        <f t="shared" ref="Q13:Q76" si="5">G13+L13</f>
        <v>684</v>
      </c>
      <c r="R13" s="33">
        <f t="shared" ref="R13:R76" si="6">H13+M13</f>
        <v>811</v>
      </c>
      <c r="S13" s="33">
        <f t="shared" ref="S13:S76" si="7">I13+N13</f>
        <v>684</v>
      </c>
      <c r="T13" s="33">
        <f t="shared" ref="T13:T76" si="8">J13+O13</f>
        <v>4655</v>
      </c>
      <c r="U13" s="103">
        <f t="shared" si="4"/>
        <v>580.55555555555554</v>
      </c>
    </row>
    <row r="14" spans="1:21" x14ac:dyDescent="0.2">
      <c r="A14" s="37" t="s">
        <v>295</v>
      </c>
      <c r="B14" s="38">
        <v>401</v>
      </c>
      <c r="C14" s="38">
        <v>5624</v>
      </c>
      <c r="D14" s="38">
        <v>401</v>
      </c>
      <c r="E14" s="38">
        <v>38398</v>
      </c>
      <c r="F14" s="104">
        <f t="shared" si="0"/>
        <v>9475.5610972568575</v>
      </c>
      <c r="G14" s="38">
        <v>2679</v>
      </c>
      <c r="H14" s="38">
        <v>5498</v>
      </c>
      <c r="I14" s="38">
        <v>2679</v>
      </c>
      <c r="J14" s="38">
        <v>33775</v>
      </c>
      <c r="K14" s="104">
        <f t="shared" si="1"/>
        <v>1160.7316162747293</v>
      </c>
      <c r="L14" s="38">
        <v>1548</v>
      </c>
      <c r="M14" s="38">
        <v>2827</v>
      </c>
      <c r="N14" s="38">
        <v>1849</v>
      </c>
      <c r="O14" s="38">
        <v>6487</v>
      </c>
      <c r="P14" s="104">
        <f t="shared" si="2"/>
        <v>250.83829096809086</v>
      </c>
      <c r="Q14" s="38">
        <f t="shared" si="5"/>
        <v>4227</v>
      </c>
      <c r="R14" s="38">
        <f t="shared" si="6"/>
        <v>8325</v>
      </c>
      <c r="S14" s="38">
        <f t="shared" si="7"/>
        <v>4528</v>
      </c>
      <c r="T14" s="38">
        <f t="shared" si="8"/>
        <v>40262</v>
      </c>
      <c r="U14" s="104">
        <f t="shared" si="4"/>
        <v>789.17844522968198</v>
      </c>
    </row>
    <row r="15" spans="1:21" x14ac:dyDescent="0.2">
      <c r="A15" s="37" t="s">
        <v>294</v>
      </c>
      <c r="B15" s="36"/>
      <c r="C15" s="36"/>
      <c r="D15" s="36"/>
      <c r="E15" s="36"/>
      <c r="F15" s="105"/>
      <c r="G15" s="36"/>
      <c r="H15" s="36"/>
      <c r="I15" s="36"/>
      <c r="J15" s="36"/>
      <c r="K15" s="105"/>
      <c r="L15" s="36"/>
      <c r="M15" s="36"/>
      <c r="N15" s="36"/>
      <c r="O15" s="36"/>
      <c r="P15" s="105"/>
      <c r="Q15" s="36">
        <f t="shared" si="5"/>
        <v>0</v>
      </c>
      <c r="R15" s="36">
        <f t="shared" si="6"/>
        <v>0</v>
      </c>
      <c r="S15" s="36">
        <f t="shared" si="7"/>
        <v>0</v>
      </c>
      <c r="T15" s="36">
        <f t="shared" si="8"/>
        <v>0</v>
      </c>
      <c r="U15" s="105"/>
    </row>
    <row r="16" spans="1:21" x14ac:dyDescent="0.2">
      <c r="A16" s="37" t="s">
        <v>266</v>
      </c>
      <c r="B16" s="36"/>
      <c r="C16" s="36"/>
      <c r="D16" s="36"/>
      <c r="E16" s="36"/>
      <c r="F16" s="105"/>
      <c r="G16" s="36"/>
      <c r="H16" s="36"/>
      <c r="I16" s="36"/>
      <c r="J16" s="36"/>
      <c r="K16" s="105"/>
      <c r="L16" s="36"/>
      <c r="M16" s="36"/>
      <c r="N16" s="36"/>
      <c r="O16" s="36"/>
      <c r="P16" s="105"/>
      <c r="Q16" s="36">
        <f t="shared" si="5"/>
        <v>0</v>
      </c>
      <c r="R16" s="36">
        <f t="shared" si="6"/>
        <v>0</v>
      </c>
      <c r="S16" s="36">
        <f t="shared" si="7"/>
        <v>0</v>
      </c>
      <c r="T16" s="36">
        <f t="shared" si="8"/>
        <v>0</v>
      </c>
      <c r="U16" s="105"/>
    </row>
    <row r="17" spans="1:21" x14ac:dyDescent="0.2">
      <c r="A17" s="35" t="s">
        <v>293</v>
      </c>
      <c r="B17" s="33">
        <v>1</v>
      </c>
      <c r="C17" s="33">
        <v>0</v>
      </c>
      <c r="D17" s="33">
        <v>1</v>
      </c>
      <c r="E17" s="33">
        <v>1463</v>
      </c>
      <c r="F17" s="103">
        <f t="shared" ref="F17:F25" si="9">(E17-D17)/D17*100</f>
        <v>146200</v>
      </c>
      <c r="G17" s="33">
        <v>118</v>
      </c>
      <c r="H17" s="33">
        <v>0</v>
      </c>
      <c r="I17" s="33">
        <v>118</v>
      </c>
      <c r="J17" s="33">
        <v>809</v>
      </c>
      <c r="K17" s="103">
        <f t="shared" ref="K17:K25" si="10">(J17-I17)/I17*100</f>
        <v>585.59322033898309</v>
      </c>
      <c r="L17" s="33">
        <v>0</v>
      </c>
      <c r="M17" s="33">
        <v>0</v>
      </c>
      <c r="N17" s="33">
        <v>1344</v>
      </c>
      <c r="O17" s="33">
        <v>519</v>
      </c>
      <c r="P17" s="103">
        <f t="shared" ref="P17:P25" si="11">(O17-N17)/N17*100</f>
        <v>-61.383928571428569</v>
      </c>
      <c r="Q17" s="33">
        <f t="shared" si="5"/>
        <v>118</v>
      </c>
      <c r="R17" s="33">
        <f t="shared" si="6"/>
        <v>0</v>
      </c>
      <c r="S17" s="33">
        <f t="shared" si="7"/>
        <v>1462</v>
      </c>
      <c r="T17" s="33">
        <f t="shared" si="8"/>
        <v>1328</v>
      </c>
      <c r="U17" s="103">
        <f t="shared" ref="U17:U25" si="12">(T17-S17)/S17*100</f>
        <v>-9.1655266757865927</v>
      </c>
    </row>
    <row r="18" spans="1:21" x14ac:dyDescent="0.2">
      <c r="A18" s="35" t="s">
        <v>292</v>
      </c>
      <c r="B18" s="33">
        <v>488</v>
      </c>
      <c r="C18" s="39" t="s">
        <v>56</v>
      </c>
      <c r="D18" s="33">
        <v>488</v>
      </c>
      <c r="E18" s="39" t="s">
        <v>56</v>
      </c>
      <c r="F18" s="106" t="s">
        <v>56</v>
      </c>
      <c r="G18" s="33">
        <v>0</v>
      </c>
      <c r="H18" s="33">
        <v>0</v>
      </c>
      <c r="I18" s="33">
        <v>0</v>
      </c>
      <c r="J18" s="33">
        <v>0</v>
      </c>
      <c r="K18" s="106" t="s">
        <v>302</v>
      </c>
      <c r="L18" s="33">
        <v>707</v>
      </c>
      <c r="M18" s="39" t="s">
        <v>56</v>
      </c>
      <c r="N18" s="33">
        <v>707</v>
      </c>
      <c r="O18" s="39" t="s">
        <v>56</v>
      </c>
      <c r="P18" s="106" t="s">
        <v>56</v>
      </c>
      <c r="Q18" s="33">
        <f t="shared" si="5"/>
        <v>707</v>
      </c>
      <c r="R18" s="39" t="e">
        <f t="shared" si="6"/>
        <v>#VALUE!</v>
      </c>
      <c r="S18" s="33">
        <f t="shared" si="7"/>
        <v>707</v>
      </c>
      <c r="T18" s="39" t="s">
        <v>56</v>
      </c>
      <c r="U18" s="106" t="s">
        <v>56</v>
      </c>
    </row>
    <row r="19" spans="1:21" x14ac:dyDescent="0.2">
      <c r="A19" s="35" t="s">
        <v>291</v>
      </c>
      <c r="B19" s="33">
        <v>0</v>
      </c>
      <c r="C19" s="33">
        <v>1668</v>
      </c>
      <c r="D19" s="33">
        <v>0</v>
      </c>
      <c r="E19" s="33">
        <v>6690</v>
      </c>
      <c r="F19" s="103" t="s">
        <v>302</v>
      </c>
      <c r="G19" s="33">
        <v>140</v>
      </c>
      <c r="H19" s="33">
        <v>692</v>
      </c>
      <c r="I19" s="33">
        <v>140</v>
      </c>
      <c r="J19" s="33">
        <v>5442</v>
      </c>
      <c r="K19" s="103">
        <f t="shared" si="10"/>
        <v>3787.1428571428573</v>
      </c>
      <c r="L19" s="33">
        <v>0</v>
      </c>
      <c r="M19" s="33">
        <v>150</v>
      </c>
      <c r="N19" s="33">
        <v>0</v>
      </c>
      <c r="O19" s="33">
        <v>153</v>
      </c>
      <c r="P19" s="103" t="s">
        <v>302</v>
      </c>
      <c r="Q19" s="33">
        <f t="shared" si="5"/>
        <v>140</v>
      </c>
      <c r="R19" s="33">
        <f t="shared" si="6"/>
        <v>842</v>
      </c>
      <c r="S19" s="33">
        <f t="shared" si="7"/>
        <v>140</v>
      </c>
      <c r="T19" s="33">
        <f t="shared" si="8"/>
        <v>5595</v>
      </c>
      <c r="U19" s="103">
        <f t="shared" si="12"/>
        <v>3896.4285714285716</v>
      </c>
    </row>
    <row r="20" spans="1:21" x14ac:dyDescent="0.2">
      <c r="A20" s="35" t="s">
        <v>290</v>
      </c>
      <c r="B20" s="33">
        <v>4772</v>
      </c>
      <c r="C20" s="33">
        <v>16828</v>
      </c>
      <c r="D20" s="33">
        <v>4772</v>
      </c>
      <c r="E20" s="33">
        <v>43667</v>
      </c>
      <c r="F20" s="103">
        <f t="shared" si="9"/>
        <v>815.06705783738482</v>
      </c>
      <c r="G20" s="33">
        <v>2102</v>
      </c>
      <c r="H20" s="33">
        <v>10003</v>
      </c>
      <c r="I20" s="33">
        <v>2102</v>
      </c>
      <c r="J20" s="33">
        <v>32575</v>
      </c>
      <c r="K20" s="103">
        <f t="shared" si="10"/>
        <v>1449.7145575642244</v>
      </c>
      <c r="L20" s="33">
        <v>2484</v>
      </c>
      <c r="M20" s="33">
        <v>3277</v>
      </c>
      <c r="N20" s="33">
        <v>2737</v>
      </c>
      <c r="O20" s="33">
        <v>8440</v>
      </c>
      <c r="P20" s="103">
        <f t="shared" si="11"/>
        <v>208.36682499086589</v>
      </c>
      <c r="Q20" s="33">
        <f t="shared" si="5"/>
        <v>4586</v>
      </c>
      <c r="R20" s="33">
        <f t="shared" si="6"/>
        <v>13280</v>
      </c>
      <c r="S20" s="33">
        <f t="shared" si="7"/>
        <v>4839</v>
      </c>
      <c r="T20" s="33">
        <f t="shared" si="8"/>
        <v>41015</v>
      </c>
      <c r="U20" s="103">
        <f t="shared" si="12"/>
        <v>747.59247778466624</v>
      </c>
    </row>
    <row r="21" spans="1:21" x14ac:dyDescent="0.2">
      <c r="A21" s="40" t="s">
        <v>289</v>
      </c>
      <c r="B21" s="33">
        <v>1950</v>
      </c>
      <c r="C21" s="33">
        <v>25130</v>
      </c>
      <c r="D21" s="33">
        <v>1950</v>
      </c>
      <c r="E21" s="33">
        <v>108562</v>
      </c>
      <c r="F21" s="103">
        <f t="shared" si="9"/>
        <v>5467.2820512820517</v>
      </c>
      <c r="G21" s="33">
        <v>6262</v>
      </c>
      <c r="H21" s="33">
        <v>20343</v>
      </c>
      <c r="I21" s="33">
        <v>6262</v>
      </c>
      <c r="J21" s="33">
        <v>92661</v>
      </c>
      <c r="K21" s="103">
        <f t="shared" si="10"/>
        <v>1379.7349089747684</v>
      </c>
      <c r="L21" s="33">
        <v>2655</v>
      </c>
      <c r="M21" s="33">
        <v>5890</v>
      </c>
      <c r="N21" s="33">
        <v>2920</v>
      </c>
      <c r="O21" s="33">
        <v>15723</v>
      </c>
      <c r="P21" s="103">
        <f t="shared" si="11"/>
        <v>438.45890410958901</v>
      </c>
      <c r="Q21" s="33">
        <f t="shared" si="5"/>
        <v>8917</v>
      </c>
      <c r="R21" s="33">
        <f t="shared" si="6"/>
        <v>26233</v>
      </c>
      <c r="S21" s="33">
        <f t="shared" si="7"/>
        <v>9182</v>
      </c>
      <c r="T21" s="33">
        <f t="shared" si="8"/>
        <v>108384</v>
      </c>
      <c r="U21" s="103">
        <f t="shared" si="12"/>
        <v>1080.396427793509</v>
      </c>
    </row>
    <row r="22" spans="1:21" x14ac:dyDescent="0.2">
      <c r="A22" s="35" t="s">
        <v>288</v>
      </c>
      <c r="B22" s="33">
        <v>0</v>
      </c>
      <c r="C22" s="33">
        <v>215</v>
      </c>
      <c r="D22" s="33">
        <v>0</v>
      </c>
      <c r="E22" s="33">
        <v>756</v>
      </c>
      <c r="F22" s="103" t="s">
        <v>302</v>
      </c>
      <c r="G22" s="33">
        <v>242</v>
      </c>
      <c r="H22" s="33">
        <v>23</v>
      </c>
      <c r="I22" s="33">
        <v>242</v>
      </c>
      <c r="J22" s="33">
        <v>399</v>
      </c>
      <c r="K22" s="103">
        <f t="shared" si="10"/>
        <v>64.876033057851231</v>
      </c>
      <c r="L22" s="33">
        <v>0</v>
      </c>
      <c r="M22" s="33">
        <v>0</v>
      </c>
      <c r="N22" s="33">
        <v>0</v>
      </c>
      <c r="O22" s="33">
        <v>189</v>
      </c>
      <c r="P22" s="103" t="s">
        <v>302</v>
      </c>
      <c r="Q22" s="33">
        <f t="shared" si="5"/>
        <v>242</v>
      </c>
      <c r="R22" s="33">
        <f t="shared" si="6"/>
        <v>23</v>
      </c>
      <c r="S22" s="33">
        <f t="shared" si="7"/>
        <v>242</v>
      </c>
      <c r="T22" s="33">
        <f t="shared" si="8"/>
        <v>588</v>
      </c>
      <c r="U22" s="103">
        <f t="shared" si="12"/>
        <v>142.97520661157023</v>
      </c>
    </row>
    <row r="23" spans="1:21" x14ac:dyDescent="0.2">
      <c r="A23" s="35" t="s">
        <v>287</v>
      </c>
      <c r="B23" s="33">
        <v>0</v>
      </c>
      <c r="C23" s="33">
        <v>0</v>
      </c>
      <c r="D23" s="33">
        <v>0</v>
      </c>
      <c r="E23" s="33">
        <v>0</v>
      </c>
      <c r="F23" s="103" t="s">
        <v>302</v>
      </c>
      <c r="G23" s="33">
        <v>507</v>
      </c>
      <c r="H23" s="33">
        <v>298</v>
      </c>
      <c r="I23" s="33">
        <v>507</v>
      </c>
      <c r="J23" s="33">
        <v>2480</v>
      </c>
      <c r="K23" s="103">
        <f t="shared" si="10"/>
        <v>389.15187376725839</v>
      </c>
      <c r="L23" s="33">
        <v>0</v>
      </c>
      <c r="M23" s="33">
        <v>0</v>
      </c>
      <c r="N23" s="33">
        <v>0</v>
      </c>
      <c r="O23" s="33">
        <v>0</v>
      </c>
      <c r="P23" s="103" t="s">
        <v>302</v>
      </c>
      <c r="Q23" s="33">
        <f t="shared" si="5"/>
        <v>507</v>
      </c>
      <c r="R23" s="33">
        <f t="shared" si="6"/>
        <v>298</v>
      </c>
      <c r="S23" s="33">
        <f t="shared" si="7"/>
        <v>507</v>
      </c>
      <c r="T23" s="33">
        <f t="shared" si="8"/>
        <v>2480</v>
      </c>
      <c r="U23" s="103">
        <f t="shared" si="12"/>
        <v>389.15187376725839</v>
      </c>
    </row>
    <row r="24" spans="1:21" x14ac:dyDescent="0.2">
      <c r="A24" s="35" t="s">
        <v>286</v>
      </c>
      <c r="B24" s="33">
        <v>1116</v>
      </c>
      <c r="C24" s="33">
        <v>3023</v>
      </c>
      <c r="D24" s="33">
        <v>1116</v>
      </c>
      <c r="E24" s="33">
        <v>4509</v>
      </c>
      <c r="F24" s="103">
        <f t="shared" si="9"/>
        <v>304.03225806451616</v>
      </c>
      <c r="G24" s="33">
        <v>1126</v>
      </c>
      <c r="H24" s="33">
        <v>1107</v>
      </c>
      <c r="I24" s="33">
        <v>1126</v>
      </c>
      <c r="J24" s="33">
        <v>2304</v>
      </c>
      <c r="K24" s="103">
        <f t="shared" si="10"/>
        <v>104.61811722912967</v>
      </c>
      <c r="L24" s="33">
        <v>0</v>
      </c>
      <c r="M24" s="33">
        <v>2625</v>
      </c>
      <c r="N24" s="33">
        <v>30</v>
      </c>
      <c r="O24" s="33">
        <v>2956</v>
      </c>
      <c r="P24" s="103">
        <f t="shared" si="11"/>
        <v>9753.3333333333339</v>
      </c>
      <c r="Q24" s="33">
        <f t="shared" si="5"/>
        <v>1126</v>
      </c>
      <c r="R24" s="33">
        <f t="shared" si="6"/>
        <v>3732</v>
      </c>
      <c r="S24" s="33">
        <f t="shared" si="7"/>
        <v>1156</v>
      </c>
      <c r="T24" s="33">
        <f t="shared" si="8"/>
        <v>5260</v>
      </c>
      <c r="U24" s="103">
        <f t="shared" si="12"/>
        <v>355.01730103806233</v>
      </c>
    </row>
    <row r="25" spans="1:21" x14ac:dyDescent="0.2">
      <c r="A25" s="37" t="s">
        <v>285</v>
      </c>
      <c r="B25" s="38">
        <v>8327</v>
      </c>
      <c r="C25" s="38">
        <v>46864</v>
      </c>
      <c r="D25" s="38">
        <v>8327</v>
      </c>
      <c r="E25" s="38">
        <v>165647</v>
      </c>
      <c r="F25" s="104">
        <f t="shared" si="9"/>
        <v>1889.2758496457309</v>
      </c>
      <c r="G25" s="38">
        <v>10497</v>
      </c>
      <c r="H25" s="38">
        <v>32466</v>
      </c>
      <c r="I25" s="38">
        <v>10497</v>
      </c>
      <c r="J25" s="38">
        <v>136670</v>
      </c>
      <c r="K25" s="104">
        <f t="shared" si="10"/>
        <v>1201.9910450604934</v>
      </c>
      <c r="L25" s="38">
        <v>5846</v>
      </c>
      <c r="M25" s="38">
        <v>11942</v>
      </c>
      <c r="N25" s="38">
        <v>7738</v>
      </c>
      <c r="O25" s="38">
        <v>27980</v>
      </c>
      <c r="P25" s="104">
        <f t="shared" si="11"/>
        <v>261.5921426725252</v>
      </c>
      <c r="Q25" s="38">
        <f t="shared" si="5"/>
        <v>16343</v>
      </c>
      <c r="R25" s="38">
        <f t="shared" si="6"/>
        <v>44408</v>
      </c>
      <c r="S25" s="38">
        <f t="shared" si="7"/>
        <v>18235</v>
      </c>
      <c r="T25" s="38">
        <f t="shared" si="8"/>
        <v>164650</v>
      </c>
      <c r="U25" s="104">
        <f t="shared" si="12"/>
        <v>802.93391828900462</v>
      </c>
    </row>
    <row r="26" spans="1:21" x14ac:dyDescent="0.2">
      <c r="A26" s="37" t="s">
        <v>284</v>
      </c>
      <c r="B26" s="36"/>
      <c r="C26" s="36"/>
      <c r="D26" s="36"/>
      <c r="E26" s="36"/>
      <c r="F26" s="105"/>
      <c r="G26" s="36"/>
      <c r="H26" s="36"/>
      <c r="I26" s="36"/>
      <c r="J26" s="36"/>
      <c r="K26" s="105"/>
      <c r="L26" s="36"/>
      <c r="M26" s="36"/>
      <c r="N26" s="36"/>
      <c r="O26" s="36"/>
      <c r="P26" s="105"/>
      <c r="Q26" s="36"/>
      <c r="R26" s="36"/>
      <c r="S26" s="36"/>
      <c r="T26" s="36"/>
      <c r="U26" s="105"/>
    </row>
    <row r="27" spans="1:21" x14ac:dyDescent="0.2">
      <c r="A27" s="37" t="s">
        <v>266</v>
      </c>
      <c r="B27" s="36"/>
      <c r="C27" s="36"/>
      <c r="D27" s="36"/>
      <c r="E27" s="36"/>
      <c r="F27" s="105"/>
      <c r="G27" s="36"/>
      <c r="H27" s="36"/>
      <c r="I27" s="36"/>
      <c r="J27" s="36"/>
      <c r="K27" s="105"/>
      <c r="L27" s="36"/>
      <c r="M27" s="36"/>
      <c r="N27" s="36"/>
      <c r="O27" s="36"/>
      <c r="P27" s="105"/>
      <c r="Q27" s="36"/>
      <c r="R27" s="36"/>
      <c r="S27" s="36"/>
      <c r="T27" s="36"/>
      <c r="U27" s="105"/>
    </row>
    <row r="28" spans="1:21" x14ac:dyDescent="0.2">
      <c r="A28" s="35" t="s">
        <v>283</v>
      </c>
      <c r="B28" s="33">
        <v>0</v>
      </c>
      <c r="C28" s="33">
        <v>0</v>
      </c>
      <c r="D28" s="33">
        <v>0</v>
      </c>
      <c r="E28" s="33">
        <v>0</v>
      </c>
      <c r="F28" s="103" t="s">
        <v>302</v>
      </c>
      <c r="G28" s="33">
        <v>0</v>
      </c>
      <c r="H28" s="33">
        <v>1</v>
      </c>
      <c r="I28" s="33">
        <v>0</v>
      </c>
      <c r="J28" s="33">
        <v>1</v>
      </c>
      <c r="K28" s="103" t="s">
        <v>302</v>
      </c>
      <c r="L28" s="33">
        <v>0</v>
      </c>
      <c r="M28" s="33">
        <v>0</v>
      </c>
      <c r="N28" s="33">
        <v>0</v>
      </c>
      <c r="O28" s="33">
        <v>0</v>
      </c>
      <c r="P28" s="103" t="s">
        <v>302</v>
      </c>
      <c r="Q28" s="33">
        <f t="shared" si="5"/>
        <v>0</v>
      </c>
      <c r="R28" s="33">
        <f t="shared" si="6"/>
        <v>1</v>
      </c>
      <c r="S28" s="33">
        <f t="shared" si="7"/>
        <v>0</v>
      </c>
      <c r="T28" s="33">
        <f t="shared" si="8"/>
        <v>1</v>
      </c>
      <c r="U28" s="103" t="s">
        <v>302</v>
      </c>
    </row>
    <row r="29" spans="1:21" x14ac:dyDescent="0.2">
      <c r="A29" s="37" t="s">
        <v>282</v>
      </c>
      <c r="B29" s="38">
        <v>0</v>
      </c>
      <c r="C29" s="38">
        <v>0</v>
      </c>
      <c r="D29" s="38">
        <v>0</v>
      </c>
      <c r="E29" s="38">
        <v>0</v>
      </c>
      <c r="F29" s="104" t="s">
        <v>302</v>
      </c>
      <c r="G29" s="38">
        <v>0</v>
      </c>
      <c r="H29" s="38">
        <v>1</v>
      </c>
      <c r="I29" s="38">
        <v>0</v>
      </c>
      <c r="J29" s="38">
        <v>1</v>
      </c>
      <c r="K29" s="104" t="s">
        <v>302</v>
      </c>
      <c r="L29" s="38">
        <v>0</v>
      </c>
      <c r="M29" s="38">
        <v>0</v>
      </c>
      <c r="N29" s="38">
        <v>0</v>
      </c>
      <c r="O29" s="38">
        <v>0</v>
      </c>
      <c r="P29" s="104" t="s">
        <v>302</v>
      </c>
      <c r="Q29" s="38">
        <f t="shared" si="5"/>
        <v>0</v>
      </c>
      <c r="R29" s="38">
        <f t="shared" si="6"/>
        <v>1</v>
      </c>
      <c r="S29" s="38">
        <f t="shared" si="7"/>
        <v>0</v>
      </c>
      <c r="T29" s="38">
        <f t="shared" si="8"/>
        <v>1</v>
      </c>
      <c r="U29" s="104" t="s">
        <v>302</v>
      </c>
    </row>
    <row r="30" spans="1:21" x14ac:dyDescent="0.2">
      <c r="A30" s="37" t="s">
        <v>281</v>
      </c>
      <c r="B30" s="36"/>
      <c r="C30" s="36"/>
      <c r="D30" s="36"/>
      <c r="E30" s="36"/>
      <c r="F30" s="105"/>
      <c r="G30" s="36"/>
      <c r="H30" s="36"/>
      <c r="I30" s="36"/>
      <c r="J30" s="36"/>
      <c r="K30" s="105"/>
      <c r="L30" s="36"/>
      <c r="M30" s="36"/>
      <c r="N30" s="36"/>
      <c r="O30" s="36"/>
      <c r="P30" s="105"/>
      <c r="Q30" s="36"/>
      <c r="R30" s="36"/>
      <c r="S30" s="36"/>
      <c r="T30" s="36"/>
      <c r="U30" s="105"/>
    </row>
    <row r="31" spans="1:21" x14ac:dyDescent="0.2">
      <c r="A31" s="37" t="s">
        <v>266</v>
      </c>
      <c r="B31" s="36"/>
      <c r="C31" s="36"/>
      <c r="D31" s="36"/>
      <c r="E31" s="36"/>
      <c r="F31" s="105"/>
      <c r="G31" s="36"/>
      <c r="H31" s="36"/>
      <c r="I31" s="36"/>
      <c r="J31" s="36"/>
      <c r="K31" s="105"/>
      <c r="L31" s="36"/>
      <c r="M31" s="36"/>
      <c r="N31" s="36"/>
      <c r="O31" s="36"/>
      <c r="P31" s="105"/>
      <c r="Q31" s="36"/>
      <c r="R31" s="36"/>
      <c r="S31" s="36"/>
      <c r="T31" s="36"/>
      <c r="U31" s="105"/>
    </row>
    <row r="32" spans="1:21" x14ac:dyDescent="0.2">
      <c r="A32" s="35" t="s">
        <v>280</v>
      </c>
      <c r="B32" s="33">
        <v>0</v>
      </c>
      <c r="C32" s="33">
        <v>1887</v>
      </c>
      <c r="D32" s="33">
        <v>0</v>
      </c>
      <c r="E32" s="33">
        <v>5493</v>
      </c>
      <c r="F32" s="103" t="s">
        <v>302</v>
      </c>
      <c r="G32" s="33">
        <v>118</v>
      </c>
      <c r="H32" s="33">
        <v>1148</v>
      </c>
      <c r="I32" s="33">
        <v>118</v>
      </c>
      <c r="J32" s="33">
        <v>4276</v>
      </c>
      <c r="K32" s="103">
        <f t="shared" ref="K32:K39" si="13">(J32-I32)/I32*100</f>
        <v>3523.7288135593217</v>
      </c>
      <c r="L32" s="33">
        <v>0</v>
      </c>
      <c r="M32" s="33">
        <v>180</v>
      </c>
      <c r="N32" s="33">
        <v>0</v>
      </c>
      <c r="O32" s="33">
        <v>930</v>
      </c>
      <c r="P32" s="103" t="s">
        <v>302</v>
      </c>
      <c r="Q32" s="33">
        <f t="shared" si="5"/>
        <v>118</v>
      </c>
      <c r="R32" s="33">
        <f t="shared" si="6"/>
        <v>1328</v>
      </c>
      <c r="S32" s="33">
        <f t="shared" si="7"/>
        <v>118</v>
      </c>
      <c r="T32" s="33">
        <f t="shared" si="8"/>
        <v>5206</v>
      </c>
      <c r="U32" s="103">
        <f t="shared" ref="U32:U39" si="14">(T32-S32)/S32*100</f>
        <v>4311.8644067796613</v>
      </c>
    </row>
    <row r="33" spans="1:21" x14ac:dyDescent="0.2">
      <c r="A33" s="35" t="s">
        <v>279</v>
      </c>
      <c r="B33" s="33">
        <v>2781</v>
      </c>
      <c r="C33" s="33">
        <v>2572</v>
      </c>
      <c r="D33" s="33">
        <v>2781</v>
      </c>
      <c r="E33" s="33">
        <v>6233</v>
      </c>
      <c r="F33" s="103">
        <f t="shared" ref="F33:F39" si="15">(E33-D33)/D33*100</f>
        <v>124.12801150665229</v>
      </c>
      <c r="G33" s="33">
        <v>317</v>
      </c>
      <c r="H33" s="33">
        <v>1181</v>
      </c>
      <c r="I33" s="33">
        <v>317</v>
      </c>
      <c r="J33" s="33">
        <v>3733</v>
      </c>
      <c r="K33" s="103">
        <f t="shared" si="13"/>
        <v>1077.6025236593061</v>
      </c>
      <c r="L33" s="33">
        <v>2761</v>
      </c>
      <c r="M33" s="33">
        <v>1401</v>
      </c>
      <c r="N33" s="33">
        <v>3315</v>
      </c>
      <c r="O33" s="33">
        <v>2373</v>
      </c>
      <c r="P33" s="103">
        <f t="shared" ref="P33:P39" si="16">(O33-N33)/N33*100</f>
        <v>-28.41628959276018</v>
      </c>
      <c r="Q33" s="33">
        <f t="shared" si="5"/>
        <v>3078</v>
      </c>
      <c r="R33" s="33">
        <f t="shared" si="6"/>
        <v>2582</v>
      </c>
      <c r="S33" s="33">
        <f t="shared" si="7"/>
        <v>3632</v>
      </c>
      <c r="T33" s="33">
        <f t="shared" si="8"/>
        <v>6106</v>
      </c>
      <c r="U33" s="103">
        <f t="shared" si="14"/>
        <v>68.116740088105729</v>
      </c>
    </row>
    <row r="34" spans="1:21" x14ac:dyDescent="0.2">
      <c r="A34" s="35" t="s">
        <v>278</v>
      </c>
      <c r="B34" s="33">
        <v>163</v>
      </c>
      <c r="C34" s="33">
        <v>534</v>
      </c>
      <c r="D34" s="33">
        <v>163</v>
      </c>
      <c r="E34" s="33">
        <v>2728</v>
      </c>
      <c r="F34" s="103">
        <f t="shared" si="15"/>
        <v>1573.6196319018404</v>
      </c>
      <c r="G34" s="33">
        <v>192</v>
      </c>
      <c r="H34" s="33">
        <v>349</v>
      </c>
      <c r="I34" s="33">
        <v>192</v>
      </c>
      <c r="J34" s="33">
        <v>1916</v>
      </c>
      <c r="K34" s="103">
        <f t="shared" si="13"/>
        <v>897.91666666666663</v>
      </c>
      <c r="L34" s="33">
        <v>85</v>
      </c>
      <c r="M34" s="33">
        <v>530</v>
      </c>
      <c r="N34" s="33">
        <v>91</v>
      </c>
      <c r="O34" s="33">
        <v>901</v>
      </c>
      <c r="P34" s="103">
        <f t="shared" si="16"/>
        <v>890.1098901098901</v>
      </c>
      <c r="Q34" s="33">
        <f t="shared" si="5"/>
        <v>277</v>
      </c>
      <c r="R34" s="33">
        <f t="shared" si="6"/>
        <v>879</v>
      </c>
      <c r="S34" s="33">
        <f t="shared" si="7"/>
        <v>283</v>
      </c>
      <c r="T34" s="33">
        <f t="shared" si="8"/>
        <v>2817</v>
      </c>
      <c r="U34" s="103">
        <f t="shared" si="14"/>
        <v>895.40636042402821</v>
      </c>
    </row>
    <row r="35" spans="1:21" x14ac:dyDescent="0.2">
      <c r="A35" s="35" t="s">
        <v>277</v>
      </c>
      <c r="B35" s="33">
        <v>0</v>
      </c>
      <c r="C35" s="33">
        <v>1266</v>
      </c>
      <c r="D35" s="33">
        <v>0</v>
      </c>
      <c r="E35" s="33">
        <v>2830</v>
      </c>
      <c r="F35" s="103" t="s">
        <v>302</v>
      </c>
      <c r="G35" s="33">
        <v>0</v>
      </c>
      <c r="H35" s="33">
        <v>0</v>
      </c>
      <c r="I35" s="33">
        <v>0</v>
      </c>
      <c r="J35" s="33">
        <v>0</v>
      </c>
      <c r="K35" s="103" t="s">
        <v>302</v>
      </c>
      <c r="L35" s="33">
        <v>0</v>
      </c>
      <c r="M35" s="33">
        <v>6</v>
      </c>
      <c r="N35" s="33">
        <v>0</v>
      </c>
      <c r="O35" s="33">
        <v>1659</v>
      </c>
      <c r="P35" s="103" t="s">
        <v>302</v>
      </c>
      <c r="Q35" s="33">
        <f t="shared" si="5"/>
        <v>0</v>
      </c>
      <c r="R35" s="33">
        <f t="shared" si="6"/>
        <v>6</v>
      </c>
      <c r="S35" s="33">
        <f t="shared" si="7"/>
        <v>0</v>
      </c>
      <c r="T35" s="33">
        <f t="shared" si="8"/>
        <v>1659</v>
      </c>
      <c r="U35" s="103" t="s">
        <v>302</v>
      </c>
    </row>
    <row r="36" spans="1:21" x14ac:dyDescent="0.2">
      <c r="A36" s="35" t="s">
        <v>276</v>
      </c>
      <c r="B36" s="33">
        <v>677</v>
      </c>
      <c r="C36" s="33">
        <v>1295</v>
      </c>
      <c r="D36" s="33">
        <v>677</v>
      </c>
      <c r="E36" s="33">
        <v>1902</v>
      </c>
      <c r="F36" s="103">
        <f t="shared" si="15"/>
        <v>180.9453471196455</v>
      </c>
      <c r="G36" s="33">
        <v>291</v>
      </c>
      <c r="H36" s="33">
        <v>603</v>
      </c>
      <c r="I36" s="33">
        <v>291</v>
      </c>
      <c r="J36" s="33">
        <v>1451</v>
      </c>
      <c r="K36" s="103">
        <f t="shared" si="13"/>
        <v>398.62542955326461</v>
      </c>
      <c r="L36" s="33">
        <v>0</v>
      </c>
      <c r="M36" s="33">
        <v>0</v>
      </c>
      <c r="N36" s="33">
        <v>0</v>
      </c>
      <c r="O36" s="33">
        <v>0</v>
      </c>
      <c r="P36" s="103" t="s">
        <v>302</v>
      </c>
      <c r="Q36" s="33">
        <f t="shared" si="5"/>
        <v>291</v>
      </c>
      <c r="R36" s="33">
        <f t="shared" si="6"/>
        <v>603</v>
      </c>
      <c r="S36" s="33">
        <f t="shared" si="7"/>
        <v>291</v>
      </c>
      <c r="T36" s="33">
        <f t="shared" si="8"/>
        <v>1451</v>
      </c>
      <c r="U36" s="103">
        <f t="shared" si="14"/>
        <v>398.62542955326461</v>
      </c>
    </row>
    <row r="37" spans="1:21" x14ac:dyDescent="0.2">
      <c r="A37" s="35" t="s">
        <v>275</v>
      </c>
      <c r="B37" s="33">
        <v>0</v>
      </c>
      <c r="C37" s="33">
        <v>0</v>
      </c>
      <c r="D37" s="33">
        <v>0</v>
      </c>
      <c r="E37" s="33">
        <v>237</v>
      </c>
      <c r="F37" s="103" t="s">
        <v>302</v>
      </c>
      <c r="G37" s="33">
        <v>63</v>
      </c>
      <c r="H37" s="33">
        <v>0</v>
      </c>
      <c r="I37" s="33">
        <v>63</v>
      </c>
      <c r="J37" s="33">
        <v>285</v>
      </c>
      <c r="K37" s="103">
        <f t="shared" si="13"/>
        <v>352.38095238095235</v>
      </c>
      <c r="L37" s="33">
        <v>0</v>
      </c>
      <c r="M37" s="33">
        <v>0</v>
      </c>
      <c r="N37" s="33">
        <v>0</v>
      </c>
      <c r="O37" s="33">
        <v>0</v>
      </c>
      <c r="P37" s="103" t="s">
        <v>302</v>
      </c>
      <c r="Q37" s="33">
        <f t="shared" si="5"/>
        <v>63</v>
      </c>
      <c r="R37" s="33">
        <f t="shared" si="6"/>
        <v>0</v>
      </c>
      <c r="S37" s="33">
        <f t="shared" si="7"/>
        <v>63</v>
      </c>
      <c r="T37" s="33">
        <f t="shared" si="8"/>
        <v>285</v>
      </c>
      <c r="U37" s="103">
        <f t="shared" si="14"/>
        <v>352.38095238095235</v>
      </c>
    </row>
    <row r="38" spans="1:21" x14ac:dyDescent="0.2">
      <c r="A38" s="35" t="s">
        <v>274</v>
      </c>
      <c r="B38" s="33">
        <v>1196</v>
      </c>
      <c r="C38" s="33">
        <v>3514</v>
      </c>
      <c r="D38" s="33">
        <v>1196</v>
      </c>
      <c r="E38" s="33">
        <v>6464</v>
      </c>
      <c r="F38" s="103">
        <f t="shared" si="15"/>
        <v>440.46822742474916</v>
      </c>
      <c r="G38" s="33">
        <v>178</v>
      </c>
      <c r="H38" s="33">
        <v>169</v>
      </c>
      <c r="I38" s="33">
        <v>178</v>
      </c>
      <c r="J38" s="33">
        <v>339</v>
      </c>
      <c r="K38" s="103">
        <f t="shared" si="13"/>
        <v>90.449438202247194</v>
      </c>
      <c r="L38" s="33">
        <v>1002</v>
      </c>
      <c r="M38" s="33">
        <v>2787</v>
      </c>
      <c r="N38" s="33">
        <v>1002</v>
      </c>
      <c r="O38" s="33">
        <v>4093</v>
      </c>
      <c r="P38" s="103">
        <f t="shared" si="16"/>
        <v>308.48303393213575</v>
      </c>
      <c r="Q38" s="33">
        <f t="shared" si="5"/>
        <v>1180</v>
      </c>
      <c r="R38" s="33">
        <f t="shared" si="6"/>
        <v>2956</v>
      </c>
      <c r="S38" s="33">
        <f t="shared" si="7"/>
        <v>1180</v>
      </c>
      <c r="T38" s="33">
        <f t="shared" si="8"/>
        <v>4432</v>
      </c>
      <c r="U38" s="103">
        <f t="shared" si="14"/>
        <v>275.59322033898303</v>
      </c>
    </row>
    <row r="39" spans="1:21" x14ac:dyDescent="0.2">
      <c r="A39" s="37" t="s">
        <v>273</v>
      </c>
      <c r="B39" s="38">
        <v>4817</v>
      </c>
      <c r="C39" s="38">
        <v>11068</v>
      </c>
      <c r="D39" s="38">
        <v>4817</v>
      </c>
      <c r="E39" s="38">
        <v>25887</v>
      </c>
      <c r="F39" s="104">
        <f t="shared" si="15"/>
        <v>437.40917583558235</v>
      </c>
      <c r="G39" s="38">
        <v>1159</v>
      </c>
      <c r="H39" s="38">
        <v>3450</v>
      </c>
      <c r="I39" s="38">
        <v>1159</v>
      </c>
      <c r="J39" s="38">
        <v>12000</v>
      </c>
      <c r="K39" s="104">
        <f t="shared" si="13"/>
        <v>935.37532355478868</v>
      </c>
      <c r="L39" s="38">
        <v>3848</v>
      </c>
      <c r="M39" s="38">
        <v>4904</v>
      </c>
      <c r="N39" s="38">
        <v>4408</v>
      </c>
      <c r="O39" s="38">
        <v>9956</v>
      </c>
      <c r="P39" s="104">
        <f t="shared" si="16"/>
        <v>125.86206896551724</v>
      </c>
      <c r="Q39" s="38">
        <f t="shared" si="5"/>
        <v>5007</v>
      </c>
      <c r="R39" s="38">
        <f t="shared" si="6"/>
        <v>8354</v>
      </c>
      <c r="S39" s="38">
        <f t="shared" si="7"/>
        <v>5567</v>
      </c>
      <c r="T39" s="38">
        <f t="shared" si="8"/>
        <v>21956</v>
      </c>
      <c r="U39" s="104">
        <f t="shared" si="14"/>
        <v>294.39554517693551</v>
      </c>
    </row>
    <row r="40" spans="1:21" x14ac:dyDescent="0.2">
      <c r="A40" s="37" t="s">
        <v>272</v>
      </c>
      <c r="B40" s="36"/>
      <c r="C40" s="36"/>
      <c r="D40" s="36"/>
      <c r="E40" s="36"/>
      <c r="F40" s="105"/>
      <c r="G40" s="36"/>
      <c r="H40" s="36"/>
      <c r="I40" s="36"/>
      <c r="J40" s="36"/>
      <c r="K40" s="105"/>
      <c r="L40" s="36"/>
      <c r="M40" s="36"/>
      <c r="N40" s="36"/>
      <c r="O40" s="36"/>
      <c r="P40" s="105"/>
      <c r="Q40" s="36"/>
      <c r="R40" s="36"/>
      <c r="S40" s="36"/>
      <c r="T40" s="36"/>
      <c r="U40" s="105"/>
    </row>
    <row r="41" spans="1:21" x14ac:dyDescent="0.2">
      <c r="A41" s="37" t="s">
        <v>266</v>
      </c>
      <c r="B41" s="36"/>
      <c r="C41" s="36"/>
      <c r="D41" s="36"/>
      <c r="E41" s="36"/>
      <c r="F41" s="105"/>
      <c r="G41" s="36"/>
      <c r="H41" s="36"/>
      <c r="I41" s="36"/>
      <c r="J41" s="36"/>
      <c r="K41" s="105"/>
      <c r="L41" s="36"/>
      <c r="M41" s="36"/>
      <c r="N41" s="36"/>
      <c r="O41" s="36"/>
      <c r="P41" s="105"/>
      <c r="Q41" s="36"/>
      <c r="R41" s="36"/>
      <c r="S41" s="36"/>
      <c r="T41" s="36"/>
      <c r="U41" s="105"/>
    </row>
    <row r="42" spans="1:21" x14ac:dyDescent="0.2">
      <c r="A42" s="35" t="s">
        <v>271</v>
      </c>
      <c r="B42" s="33">
        <v>0</v>
      </c>
      <c r="C42" s="33">
        <v>0</v>
      </c>
      <c r="D42" s="33">
        <v>0</v>
      </c>
      <c r="E42" s="33">
        <v>0</v>
      </c>
      <c r="F42" s="103" t="s">
        <v>302</v>
      </c>
      <c r="G42" s="33">
        <v>1</v>
      </c>
      <c r="H42" s="33">
        <v>0</v>
      </c>
      <c r="I42" s="33">
        <v>1</v>
      </c>
      <c r="J42" s="33">
        <v>0</v>
      </c>
      <c r="K42" s="103">
        <f t="shared" ref="K42:K45" si="17">(J42-I42)/I42*100</f>
        <v>-100</v>
      </c>
      <c r="L42" s="33">
        <v>0</v>
      </c>
      <c r="M42" s="33">
        <v>0</v>
      </c>
      <c r="N42" s="33">
        <v>0</v>
      </c>
      <c r="O42" s="33">
        <v>0</v>
      </c>
      <c r="P42" s="103" t="s">
        <v>302</v>
      </c>
      <c r="Q42" s="33">
        <f t="shared" si="5"/>
        <v>1</v>
      </c>
      <c r="R42" s="33">
        <f t="shared" si="6"/>
        <v>0</v>
      </c>
      <c r="S42" s="33">
        <f t="shared" si="7"/>
        <v>1</v>
      </c>
      <c r="T42" s="33">
        <f t="shared" si="8"/>
        <v>0</v>
      </c>
      <c r="U42" s="103">
        <f t="shared" ref="U42:U45" si="18">(T42-S42)/S42*100</f>
        <v>-100</v>
      </c>
    </row>
    <row r="43" spans="1:21" x14ac:dyDescent="0.2">
      <c r="A43" s="35" t="s">
        <v>270</v>
      </c>
      <c r="B43" s="33">
        <v>3</v>
      </c>
      <c r="C43" s="33">
        <v>0</v>
      </c>
      <c r="D43" s="33">
        <v>3</v>
      </c>
      <c r="E43" s="33">
        <v>70</v>
      </c>
      <c r="F43" s="103">
        <f t="shared" ref="F43:F45" si="19">(E43-D43)/D43*100</f>
        <v>2233.333333333333</v>
      </c>
      <c r="G43" s="33">
        <v>6</v>
      </c>
      <c r="H43" s="33">
        <v>9</v>
      </c>
      <c r="I43" s="33">
        <v>6</v>
      </c>
      <c r="J43" s="33">
        <v>62</v>
      </c>
      <c r="K43" s="103">
        <f t="shared" si="17"/>
        <v>933.33333333333337</v>
      </c>
      <c r="L43" s="33">
        <v>0</v>
      </c>
      <c r="M43" s="33">
        <v>0</v>
      </c>
      <c r="N43" s="33">
        <v>0</v>
      </c>
      <c r="O43" s="33">
        <v>0</v>
      </c>
      <c r="P43" s="103" t="s">
        <v>302</v>
      </c>
      <c r="Q43" s="33">
        <f t="shared" si="5"/>
        <v>6</v>
      </c>
      <c r="R43" s="33">
        <f t="shared" si="6"/>
        <v>9</v>
      </c>
      <c r="S43" s="33">
        <f t="shared" si="7"/>
        <v>6</v>
      </c>
      <c r="T43" s="33">
        <f t="shared" si="8"/>
        <v>62</v>
      </c>
      <c r="U43" s="103">
        <f t="shared" si="18"/>
        <v>933.33333333333337</v>
      </c>
    </row>
    <row r="44" spans="1:21" x14ac:dyDescent="0.2">
      <c r="A44" s="35" t="s">
        <v>269</v>
      </c>
      <c r="B44" s="33">
        <v>0</v>
      </c>
      <c r="C44" s="33">
        <v>183</v>
      </c>
      <c r="D44" s="33">
        <v>0</v>
      </c>
      <c r="E44" s="33">
        <v>283</v>
      </c>
      <c r="F44" s="103" t="s">
        <v>302</v>
      </c>
      <c r="G44" s="33">
        <v>32</v>
      </c>
      <c r="H44" s="33">
        <v>102</v>
      </c>
      <c r="I44" s="33">
        <v>32</v>
      </c>
      <c r="J44" s="33">
        <v>107</v>
      </c>
      <c r="K44" s="103">
        <f t="shared" si="17"/>
        <v>234.375</v>
      </c>
      <c r="L44" s="33">
        <v>0</v>
      </c>
      <c r="M44" s="33">
        <v>0</v>
      </c>
      <c r="N44" s="33">
        <v>0</v>
      </c>
      <c r="O44" s="33">
        <v>0</v>
      </c>
      <c r="P44" s="103" t="s">
        <v>302</v>
      </c>
      <c r="Q44" s="33">
        <f t="shared" si="5"/>
        <v>32</v>
      </c>
      <c r="R44" s="33">
        <f t="shared" si="6"/>
        <v>102</v>
      </c>
      <c r="S44" s="33">
        <f t="shared" si="7"/>
        <v>32</v>
      </c>
      <c r="T44" s="33">
        <f t="shared" si="8"/>
        <v>107</v>
      </c>
      <c r="U44" s="103">
        <f t="shared" si="18"/>
        <v>234.375</v>
      </c>
    </row>
    <row r="45" spans="1:21" x14ac:dyDescent="0.2">
      <c r="A45" s="37" t="s">
        <v>268</v>
      </c>
      <c r="B45" s="38">
        <v>3</v>
      </c>
      <c r="C45" s="38">
        <v>183</v>
      </c>
      <c r="D45" s="38">
        <v>3</v>
      </c>
      <c r="E45" s="38">
        <v>353</v>
      </c>
      <c r="F45" s="104">
        <f t="shared" si="19"/>
        <v>11666.666666666668</v>
      </c>
      <c r="G45" s="38">
        <v>39</v>
      </c>
      <c r="H45" s="38">
        <v>111</v>
      </c>
      <c r="I45" s="38">
        <v>39</v>
      </c>
      <c r="J45" s="38">
        <v>169</v>
      </c>
      <c r="K45" s="104">
        <f t="shared" si="17"/>
        <v>333.33333333333337</v>
      </c>
      <c r="L45" s="38">
        <v>0</v>
      </c>
      <c r="M45" s="38">
        <v>0</v>
      </c>
      <c r="N45" s="38">
        <v>0</v>
      </c>
      <c r="O45" s="38">
        <v>0</v>
      </c>
      <c r="P45" s="104" t="s">
        <v>302</v>
      </c>
      <c r="Q45" s="38">
        <f t="shared" si="5"/>
        <v>39</v>
      </c>
      <c r="R45" s="38">
        <f t="shared" si="6"/>
        <v>111</v>
      </c>
      <c r="S45" s="38">
        <f t="shared" si="7"/>
        <v>39</v>
      </c>
      <c r="T45" s="38">
        <f t="shared" si="8"/>
        <v>169</v>
      </c>
      <c r="U45" s="104">
        <f t="shared" si="18"/>
        <v>333.33333333333337</v>
      </c>
    </row>
    <row r="46" spans="1:21" x14ac:dyDescent="0.2">
      <c r="A46" s="37" t="s">
        <v>267</v>
      </c>
      <c r="B46" s="36"/>
      <c r="C46" s="36"/>
      <c r="D46" s="36"/>
      <c r="E46" s="36"/>
      <c r="F46" s="105"/>
      <c r="G46" s="36"/>
      <c r="H46" s="36"/>
      <c r="I46" s="36"/>
      <c r="J46" s="36"/>
      <c r="K46" s="105"/>
      <c r="L46" s="36"/>
      <c r="M46" s="36"/>
      <c r="N46" s="36"/>
      <c r="O46" s="36"/>
      <c r="P46" s="105"/>
      <c r="Q46" s="36"/>
      <c r="R46" s="36"/>
      <c r="S46" s="36"/>
      <c r="T46" s="36"/>
      <c r="U46" s="105"/>
    </row>
    <row r="47" spans="1:21" x14ac:dyDescent="0.2">
      <c r="A47" s="37" t="s">
        <v>266</v>
      </c>
      <c r="B47" s="36"/>
      <c r="C47" s="36"/>
      <c r="D47" s="36"/>
      <c r="E47" s="36"/>
      <c r="F47" s="105"/>
      <c r="G47" s="36"/>
      <c r="H47" s="36"/>
      <c r="I47" s="36"/>
      <c r="J47" s="36"/>
      <c r="K47" s="105"/>
      <c r="L47" s="36"/>
      <c r="M47" s="36"/>
      <c r="N47" s="36"/>
      <c r="O47" s="36"/>
      <c r="P47" s="105"/>
      <c r="Q47" s="36"/>
      <c r="R47" s="36"/>
      <c r="S47" s="36"/>
      <c r="T47" s="36"/>
      <c r="U47" s="105"/>
    </row>
    <row r="48" spans="1:21" x14ac:dyDescent="0.2">
      <c r="A48" s="35" t="s">
        <v>265</v>
      </c>
      <c r="B48" s="33">
        <v>255</v>
      </c>
      <c r="C48" s="33">
        <v>127</v>
      </c>
      <c r="D48" s="33">
        <v>255</v>
      </c>
      <c r="E48" s="33">
        <v>127</v>
      </c>
      <c r="F48" s="103">
        <f t="shared" ref="F48:F52" si="20">(E48-D48)/D48*100</f>
        <v>-50.196078431372548</v>
      </c>
      <c r="G48" s="33">
        <v>73</v>
      </c>
      <c r="H48" s="33">
        <v>10</v>
      </c>
      <c r="I48" s="33">
        <v>73</v>
      </c>
      <c r="J48" s="33">
        <v>115</v>
      </c>
      <c r="K48" s="103">
        <f t="shared" ref="K48:K52" si="21">(J48-I48)/I48*100</f>
        <v>57.534246575342465</v>
      </c>
      <c r="L48" s="33">
        <v>0</v>
      </c>
      <c r="M48" s="33">
        <v>0</v>
      </c>
      <c r="N48" s="33">
        <v>0</v>
      </c>
      <c r="O48" s="33">
        <v>0</v>
      </c>
      <c r="P48" s="103" t="s">
        <v>302</v>
      </c>
      <c r="Q48" s="33">
        <f t="shared" si="5"/>
        <v>73</v>
      </c>
      <c r="R48" s="33">
        <f t="shared" si="6"/>
        <v>10</v>
      </c>
      <c r="S48" s="33">
        <f t="shared" si="7"/>
        <v>73</v>
      </c>
      <c r="T48" s="33">
        <f t="shared" si="8"/>
        <v>115</v>
      </c>
      <c r="U48" s="103">
        <f t="shared" ref="U48:U52" si="22">(T48-S48)/S48*100</f>
        <v>57.534246575342465</v>
      </c>
    </row>
    <row r="49" spans="1:21" x14ac:dyDescent="0.2">
      <c r="A49" s="37" t="s">
        <v>264</v>
      </c>
      <c r="B49" s="36"/>
      <c r="C49" s="36"/>
      <c r="D49" s="36"/>
      <c r="E49" s="36"/>
      <c r="F49" s="105"/>
      <c r="G49" s="36"/>
      <c r="H49" s="36"/>
      <c r="I49" s="36"/>
      <c r="J49" s="36"/>
      <c r="K49" s="105"/>
      <c r="L49" s="36"/>
      <c r="M49" s="36"/>
      <c r="N49" s="36"/>
      <c r="O49" s="36"/>
      <c r="P49" s="105"/>
      <c r="Q49" s="36"/>
      <c r="R49" s="36"/>
      <c r="S49" s="36"/>
      <c r="T49" s="36"/>
      <c r="U49" s="105"/>
    </row>
    <row r="50" spans="1:21" x14ac:dyDescent="0.2">
      <c r="A50" s="35" t="s">
        <v>263</v>
      </c>
      <c r="B50" s="33">
        <v>3</v>
      </c>
      <c r="C50" s="33">
        <v>0</v>
      </c>
      <c r="D50" s="33">
        <v>3</v>
      </c>
      <c r="E50" s="33">
        <v>0</v>
      </c>
      <c r="F50" s="103">
        <f t="shared" si="20"/>
        <v>-100</v>
      </c>
      <c r="G50" s="33">
        <v>13</v>
      </c>
      <c r="H50" s="33">
        <v>0</v>
      </c>
      <c r="I50" s="33">
        <v>13</v>
      </c>
      <c r="J50" s="33">
        <v>0</v>
      </c>
      <c r="K50" s="103">
        <f t="shared" si="21"/>
        <v>-100</v>
      </c>
      <c r="L50" s="33">
        <v>0</v>
      </c>
      <c r="M50" s="33">
        <v>0</v>
      </c>
      <c r="N50" s="33">
        <v>0</v>
      </c>
      <c r="O50" s="33">
        <v>0</v>
      </c>
      <c r="P50" s="103" t="s">
        <v>302</v>
      </c>
      <c r="Q50" s="33">
        <f t="shared" si="5"/>
        <v>13</v>
      </c>
      <c r="R50" s="33">
        <f t="shared" si="6"/>
        <v>0</v>
      </c>
      <c r="S50" s="33">
        <f t="shared" si="7"/>
        <v>13</v>
      </c>
      <c r="T50" s="33">
        <f t="shared" si="8"/>
        <v>0</v>
      </c>
      <c r="U50" s="103">
        <f t="shared" si="22"/>
        <v>-100</v>
      </c>
    </row>
    <row r="51" spans="1:21" x14ac:dyDescent="0.2">
      <c r="A51" s="37" t="s">
        <v>262</v>
      </c>
      <c r="B51" s="38">
        <v>258</v>
      </c>
      <c r="C51" s="38">
        <v>127</v>
      </c>
      <c r="D51" s="38">
        <v>258</v>
      </c>
      <c r="E51" s="38">
        <v>127</v>
      </c>
      <c r="F51" s="104">
        <f t="shared" si="20"/>
        <v>-50.775193798449614</v>
      </c>
      <c r="G51" s="38">
        <v>86</v>
      </c>
      <c r="H51" s="38">
        <v>10</v>
      </c>
      <c r="I51" s="38">
        <v>86</v>
      </c>
      <c r="J51" s="38">
        <v>115</v>
      </c>
      <c r="K51" s="104">
        <f t="shared" si="21"/>
        <v>33.720930232558139</v>
      </c>
      <c r="L51" s="38">
        <v>0</v>
      </c>
      <c r="M51" s="38">
        <v>0</v>
      </c>
      <c r="N51" s="38">
        <v>0</v>
      </c>
      <c r="O51" s="38">
        <v>0</v>
      </c>
      <c r="P51" s="104" t="s">
        <v>302</v>
      </c>
      <c r="Q51" s="38">
        <f t="shared" si="5"/>
        <v>86</v>
      </c>
      <c r="R51" s="38">
        <f t="shared" si="6"/>
        <v>10</v>
      </c>
      <c r="S51" s="38">
        <f t="shared" si="7"/>
        <v>86</v>
      </c>
      <c r="T51" s="38">
        <f t="shared" si="8"/>
        <v>115</v>
      </c>
      <c r="U51" s="104">
        <f t="shared" si="22"/>
        <v>33.720930232558139</v>
      </c>
    </row>
    <row r="52" spans="1:21" x14ac:dyDescent="0.2">
      <c r="A52" s="37" t="s">
        <v>261</v>
      </c>
      <c r="B52" s="38">
        <v>13806</v>
      </c>
      <c r="C52" s="38">
        <v>63866</v>
      </c>
      <c r="D52" s="38">
        <v>13806</v>
      </c>
      <c r="E52" s="38">
        <v>230412</v>
      </c>
      <c r="F52" s="104">
        <f t="shared" si="20"/>
        <v>1568.9265536723165</v>
      </c>
      <c r="G52" s="38">
        <v>14460</v>
      </c>
      <c r="H52" s="38">
        <v>41536</v>
      </c>
      <c r="I52" s="38">
        <v>14460</v>
      </c>
      <c r="J52" s="38">
        <v>182730</v>
      </c>
      <c r="K52" s="104">
        <f t="shared" si="21"/>
        <v>1163.6929460580911</v>
      </c>
      <c r="L52" s="38">
        <v>11242</v>
      </c>
      <c r="M52" s="38">
        <v>19673</v>
      </c>
      <c r="N52" s="38">
        <v>13995</v>
      </c>
      <c r="O52" s="38">
        <v>44423</v>
      </c>
      <c r="P52" s="104">
        <f t="shared" ref="P52" si="23">(O52-N52)/N52*100</f>
        <v>217.42050732404431</v>
      </c>
      <c r="Q52" s="38">
        <f t="shared" si="5"/>
        <v>25702</v>
      </c>
      <c r="R52" s="38">
        <f t="shared" si="6"/>
        <v>61209</v>
      </c>
      <c r="S52" s="38">
        <f t="shared" si="7"/>
        <v>28455</v>
      </c>
      <c r="T52" s="38">
        <f t="shared" si="8"/>
        <v>227153</v>
      </c>
      <c r="U52" s="104">
        <f t="shared" si="22"/>
        <v>698.28852574240022</v>
      </c>
    </row>
    <row r="53" spans="1:21" x14ac:dyDescent="0.2">
      <c r="A53" s="42" t="s">
        <v>260</v>
      </c>
      <c r="B53" s="38"/>
      <c r="C53" s="38"/>
      <c r="D53" s="39"/>
      <c r="E53" s="39" t="s">
        <v>57</v>
      </c>
      <c r="F53" s="106"/>
      <c r="G53" s="38"/>
      <c r="H53" s="38"/>
      <c r="I53" s="38"/>
      <c r="J53" s="38"/>
      <c r="K53" s="106"/>
      <c r="L53" s="38"/>
      <c r="M53" s="38"/>
      <c r="N53" s="38"/>
      <c r="O53" s="38"/>
      <c r="P53" s="106"/>
      <c r="Q53" s="38"/>
      <c r="R53" s="38"/>
      <c r="S53" s="38"/>
      <c r="T53" s="38"/>
      <c r="U53" s="106"/>
    </row>
    <row r="54" spans="1:21" x14ac:dyDescent="0.2">
      <c r="A54" s="41" t="s">
        <v>58</v>
      </c>
      <c r="B54" s="38"/>
      <c r="C54" s="38"/>
      <c r="D54" s="38"/>
      <c r="E54" s="38"/>
      <c r="F54" s="104"/>
      <c r="G54" s="38"/>
      <c r="H54" s="38"/>
      <c r="I54" s="38"/>
      <c r="J54" s="38"/>
      <c r="K54" s="104"/>
      <c r="L54" s="38"/>
      <c r="M54" s="38"/>
      <c r="N54" s="38"/>
      <c r="O54" s="38"/>
      <c r="P54" s="104"/>
      <c r="Q54" s="38"/>
      <c r="R54" s="38"/>
      <c r="S54" s="38"/>
      <c r="T54" s="38"/>
      <c r="U54" s="104"/>
    </row>
    <row r="55" spans="1:21" x14ac:dyDescent="0.2">
      <c r="A55" s="63"/>
      <c r="B55" s="38"/>
      <c r="C55" s="38"/>
      <c r="D55" s="38"/>
      <c r="E55" s="38"/>
      <c r="F55" s="104"/>
      <c r="G55" s="38"/>
      <c r="H55" s="38"/>
      <c r="I55" s="38"/>
      <c r="J55" s="38"/>
      <c r="K55" s="104"/>
      <c r="L55" s="38"/>
      <c r="M55" s="38"/>
      <c r="N55" s="38"/>
      <c r="O55" s="38"/>
      <c r="P55" s="104"/>
      <c r="Q55" s="38"/>
      <c r="R55" s="38"/>
      <c r="S55" s="38"/>
      <c r="T55" s="38"/>
      <c r="U55" s="104"/>
    </row>
    <row r="56" spans="1:21" x14ac:dyDescent="0.2">
      <c r="A56" s="64" t="s">
        <v>307</v>
      </c>
      <c r="B56" s="38"/>
      <c r="C56" s="38"/>
      <c r="D56" s="38"/>
      <c r="E56" s="38"/>
      <c r="F56" s="104"/>
      <c r="G56" s="38"/>
      <c r="H56" s="38"/>
      <c r="I56" s="38"/>
      <c r="J56" s="38"/>
      <c r="K56" s="104"/>
      <c r="L56" s="38"/>
      <c r="M56" s="38"/>
      <c r="N56" s="38"/>
      <c r="O56" s="38"/>
      <c r="P56" s="104"/>
      <c r="Q56" s="38"/>
      <c r="R56" s="38"/>
      <c r="S56" s="38"/>
      <c r="T56" s="38"/>
      <c r="U56" s="104"/>
    </row>
    <row r="57" spans="1:21" x14ac:dyDescent="0.2">
      <c r="A57" s="23" t="s">
        <v>33</v>
      </c>
      <c r="B57" s="7">
        <v>1</v>
      </c>
      <c r="C57" s="13">
        <v>0</v>
      </c>
      <c r="D57" s="13">
        <v>1</v>
      </c>
      <c r="E57" s="13">
        <v>1463</v>
      </c>
      <c r="F57" s="56">
        <f t="shared" ref="F57:F68" si="24">(E57-D57)/D57*100</f>
        <v>146200</v>
      </c>
      <c r="G57" s="13">
        <v>118</v>
      </c>
      <c r="H57" s="13">
        <v>0</v>
      </c>
      <c r="I57" s="13">
        <v>118</v>
      </c>
      <c r="J57" s="13">
        <v>809</v>
      </c>
      <c r="K57" s="56">
        <f t="shared" ref="K57:K68" si="25">(J57-I57)/I57*100</f>
        <v>585.59322033898309</v>
      </c>
      <c r="L57" s="13">
        <v>0</v>
      </c>
      <c r="M57" s="13">
        <v>0</v>
      </c>
      <c r="N57" s="13">
        <v>1344</v>
      </c>
      <c r="O57" s="13">
        <v>519</v>
      </c>
      <c r="P57" s="56">
        <f t="shared" ref="P57:P68" si="26">(O57-N57)/N57*100</f>
        <v>-61.383928571428569</v>
      </c>
      <c r="Q57" s="13">
        <f t="shared" si="5"/>
        <v>118</v>
      </c>
      <c r="R57" s="13">
        <f t="shared" si="6"/>
        <v>0</v>
      </c>
      <c r="S57" s="13">
        <f t="shared" si="7"/>
        <v>1462</v>
      </c>
      <c r="T57" s="13">
        <f t="shared" si="8"/>
        <v>1328</v>
      </c>
      <c r="U57" s="56">
        <f t="shared" ref="U57:U68" si="27">(T57-S57)/S57*100</f>
        <v>-9.1655266757865927</v>
      </c>
    </row>
    <row r="58" spans="1:21" x14ac:dyDescent="0.2">
      <c r="A58" s="23" t="s">
        <v>61</v>
      </c>
      <c r="B58" s="7">
        <v>488</v>
      </c>
      <c r="C58" s="27" t="s">
        <v>56</v>
      </c>
      <c r="D58" s="13">
        <v>488</v>
      </c>
      <c r="E58" s="27" t="s">
        <v>56</v>
      </c>
      <c r="F58" s="107" t="s">
        <v>56</v>
      </c>
      <c r="G58" s="13">
        <v>0</v>
      </c>
      <c r="H58" s="13">
        <v>0</v>
      </c>
      <c r="I58" s="13">
        <v>0</v>
      </c>
      <c r="J58" s="13">
        <v>0</v>
      </c>
      <c r="K58" s="107" t="s">
        <v>302</v>
      </c>
      <c r="L58" s="13">
        <v>707</v>
      </c>
      <c r="M58" s="27" t="s">
        <v>56</v>
      </c>
      <c r="N58" s="13">
        <v>707</v>
      </c>
      <c r="O58" s="27" t="s">
        <v>56</v>
      </c>
      <c r="P58" s="107" t="s">
        <v>56</v>
      </c>
      <c r="Q58" s="13">
        <f t="shared" si="5"/>
        <v>707</v>
      </c>
      <c r="R58" s="27" t="s">
        <v>56</v>
      </c>
      <c r="S58" s="13">
        <f t="shared" si="7"/>
        <v>707</v>
      </c>
      <c r="T58" s="27" t="s">
        <v>56</v>
      </c>
      <c r="U58" s="107" t="s">
        <v>56</v>
      </c>
    </row>
    <row r="59" spans="1:21" x14ac:dyDescent="0.2">
      <c r="A59" s="23" t="s">
        <v>32</v>
      </c>
      <c r="B59" s="7">
        <v>0</v>
      </c>
      <c r="C59" s="13">
        <v>3555</v>
      </c>
      <c r="D59" s="13">
        <v>0</v>
      </c>
      <c r="E59" s="13">
        <v>12183</v>
      </c>
      <c r="F59" s="56" t="s">
        <v>302</v>
      </c>
      <c r="G59" s="13">
        <v>259</v>
      </c>
      <c r="H59" s="13">
        <v>1840</v>
      </c>
      <c r="I59" s="13">
        <v>259</v>
      </c>
      <c r="J59" s="13">
        <v>9718</v>
      </c>
      <c r="K59" s="56">
        <f t="shared" si="25"/>
        <v>3652.1235521235517</v>
      </c>
      <c r="L59" s="13">
        <v>0</v>
      </c>
      <c r="M59" s="13">
        <v>330</v>
      </c>
      <c r="N59" s="13">
        <v>0</v>
      </c>
      <c r="O59" s="13">
        <v>1083</v>
      </c>
      <c r="P59" s="56" t="s">
        <v>302</v>
      </c>
      <c r="Q59" s="13">
        <f t="shared" si="5"/>
        <v>259</v>
      </c>
      <c r="R59" s="13">
        <f t="shared" si="6"/>
        <v>2170</v>
      </c>
      <c r="S59" s="13">
        <f t="shared" si="7"/>
        <v>259</v>
      </c>
      <c r="T59" s="13">
        <f t="shared" si="8"/>
        <v>10801</v>
      </c>
      <c r="U59" s="56">
        <f t="shared" si="27"/>
        <v>4070.27027027027</v>
      </c>
    </row>
    <row r="60" spans="1:21" x14ac:dyDescent="0.2">
      <c r="A60" s="23" t="s">
        <v>31</v>
      </c>
      <c r="B60" s="7">
        <v>7556</v>
      </c>
      <c r="C60" s="13">
        <v>19400</v>
      </c>
      <c r="D60" s="13">
        <v>7556</v>
      </c>
      <c r="E60" s="13">
        <v>49970</v>
      </c>
      <c r="F60" s="56">
        <f t="shared" si="24"/>
        <v>561.32874536791951</v>
      </c>
      <c r="G60" s="13">
        <v>2425</v>
      </c>
      <c r="H60" s="13">
        <v>11193</v>
      </c>
      <c r="I60" s="13">
        <v>2425</v>
      </c>
      <c r="J60" s="13">
        <v>36370</v>
      </c>
      <c r="K60" s="56">
        <f t="shared" si="25"/>
        <v>1399.7938144329896</v>
      </c>
      <c r="L60" s="13">
        <v>5245</v>
      </c>
      <c r="M60" s="13">
        <v>4678</v>
      </c>
      <c r="N60" s="13">
        <v>6052</v>
      </c>
      <c r="O60" s="13">
        <v>10813</v>
      </c>
      <c r="P60" s="56">
        <f t="shared" si="26"/>
        <v>78.668208856576342</v>
      </c>
      <c r="Q60" s="13">
        <f t="shared" si="5"/>
        <v>7670</v>
      </c>
      <c r="R60" s="13">
        <f t="shared" si="6"/>
        <v>15871</v>
      </c>
      <c r="S60" s="13">
        <f t="shared" si="7"/>
        <v>8477</v>
      </c>
      <c r="T60" s="13">
        <f t="shared" si="8"/>
        <v>47183</v>
      </c>
      <c r="U60" s="56">
        <f t="shared" si="27"/>
        <v>456.60021233927097</v>
      </c>
    </row>
    <row r="61" spans="1:21" x14ac:dyDescent="0.2">
      <c r="A61" s="23" t="s">
        <v>17</v>
      </c>
      <c r="B61" s="7">
        <v>0</v>
      </c>
      <c r="C61" s="13">
        <v>0</v>
      </c>
      <c r="D61" s="13">
        <v>0</v>
      </c>
      <c r="E61" s="13">
        <v>0</v>
      </c>
      <c r="F61" s="56" t="s">
        <v>302</v>
      </c>
      <c r="G61" s="13">
        <v>0</v>
      </c>
      <c r="H61" s="13">
        <v>1</v>
      </c>
      <c r="I61" s="13">
        <v>0</v>
      </c>
      <c r="J61" s="13">
        <v>1</v>
      </c>
      <c r="K61" s="56" t="s">
        <v>302</v>
      </c>
      <c r="L61" s="13">
        <v>0</v>
      </c>
      <c r="M61" s="13">
        <v>0</v>
      </c>
      <c r="N61" s="13">
        <v>0</v>
      </c>
      <c r="O61" s="13">
        <v>0</v>
      </c>
      <c r="P61" s="56" t="s">
        <v>302</v>
      </c>
      <c r="Q61" s="13">
        <f t="shared" si="5"/>
        <v>0</v>
      </c>
      <c r="R61" s="13">
        <f t="shared" si="6"/>
        <v>1</v>
      </c>
      <c r="S61" s="13">
        <f t="shared" si="7"/>
        <v>0</v>
      </c>
      <c r="T61" s="13">
        <f t="shared" si="8"/>
        <v>1</v>
      </c>
      <c r="U61" s="56" t="s">
        <v>302</v>
      </c>
    </row>
    <row r="62" spans="1:21" x14ac:dyDescent="0.2">
      <c r="A62" s="23" t="s">
        <v>21</v>
      </c>
      <c r="B62" s="7">
        <v>2514</v>
      </c>
      <c r="C62" s="13">
        <v>30560</v>
      </c>
      <c r="D62" s="13">
        <v>2514</v>
      </c>
      <c r="E62" s="13">
        <v>145242</v>
      </c>
      <c r="F62" s="56">
        <f t="shared" si="24"/>
        <v>5677.3269689737472</v>
      </c>
      <c r="G62" s="13">
        <v>8449</v>
      </c>
      <c r="H62" s="13">
        <v>25452</v>
      </c>
      <c r="I62" s="13">
        <v>8449</v>
      </c>
      <c r="J62" s="13">
        <v>124378</v>
      </c>
      <c r="K62" s="56">
        <f t="shared" si="25"/>
        <v>1372.1032074801751</v>
      </c>
      <c r="L62" s="13">
        <v>4288</v>
      </c>
      <c r="M62" s="13">
        <v>9174</v>
      </c>
      <c r="N62" s="13">
        <v>4860</v>
      </c>
      <c r="O62" s="13">
        <v>22430</v>
      </c>
      <c r="P62" s="56">
        <f t="shared" si="26"/>
        <v>361.52263374485597</v>
      </c>
      <c r="Q62" s="13">
        <f t="shared" si="5"/>
        <v>12737</v>
      </c>
      <c r="R62" s="13">
        <f t="shared" si="6"/>
        <v>34626</v>
      </c>
      <c r="S62" s="13">
        <f t="shared" si="7"/>
        <v>13309</v>
      </c>
      <c r="T62" s="13">
        <f t="shared" si="8"/>
        <v>146808</v>
      </c>
      <c r="U62" s="56">
        <f t="shared" si="27"/>
        <v>1003.0731084228718</v>
      </c>
    </row>
    <row r="63" spans="1:21" x14ac:dyDescent="0.2">
      <c r="A63" s="23" t="s">
        <v>27</v>
      </c>
      <c r="B63" s="7">
        <v>0</v>
      </c>
      <c r="C63" s="13">
        <v>1481</v>
      </c>
      <c r="D63" s="13">
        <v>0</v>
      </c>
      <c r="E63" s="13">
        <v>3586</v>
      </c>
      <c r="F63" s="56" t="s">
        <v>302</v>
      </c>
      <c r="G63" s="13">
        <v>242</v>
      </c>
      <c r="H63" s="13">
        <v>23</v>
      </c>
      <c r="I63" s="13">
        <v>242</v>
      </c>
      <c r="J63" s="13">
        <v>399</v>
      </c>
      <c r="K63" s="56">
        <f t="shared" si="25"/>
        <v>64.876033057851231</v>
      </c>
      <c r="L63" s="13">
        <v>0</v>
      </c>
      <c r="M63" s="13">
        <v>6</v>
      </c>
      <c r="N63" s="13">
        <v>0</v>
      </c>
      <c r="O63" s="13">
        <v>1848</v>
      </c>
      <c r="P63" s="56" t="s">
        <v>302</v>
      </c>
      <c r="Q63" s="13">
        <f t="shared" si="5"/>
        <v>242</v>
      </c>
      <c r="R63" s="13">
        <f t="shared" si="6"/>
        <v>29</v>
      </c>
      <c r="S63" s="13">
        <f t="shared" si="7"/>
        <v>242</v>
      </c>
      <c r="T63" s="13">
        <f t="shared" si="8"/>
        <v>2247</v>
      </c>
      <c r="U63" s="56">
        <f t="shared" si="27"/>
        <v>828.51239669421477</v>
      </c>
    </row>
    <row r="64" spans="1:21" x14ac:dyDescent="0.2">
      <c r="A64" s="23" t="s">
        <v>26</v>
      </c>
      <c r="B64" s="7">
        <v>0</v>
      </c>
      <c r="C64" s="13">
        <v>728</v>
      </c>
      <c r="D64" s="13">
        <v>0</v>
      </c>
      <c r="E64" s="13">
        <v>4446</v>
      </c>
      <c r="F64" s="56" t="s">
        <v>302</v>
      </c>
      <c r="G64" s="13">
        <v>684</v>
      </c>
      <c r="H64" s="13">
        <v>738</v>
      </c>
      <c r="I64" s="13">
        <v>684</v>
      </c>
      <c r="J64" s="13">
        <v>3974</v>
      </c>
      <c r="K64" s="56">
        <f t="shared" si="25"/>
        <v>480.9941520467836</v>
      </c>
      <c r="L64" s="13">
        <v>0</v>
      </c>
      <c r="M64" s="13">
        <v>73</v>
      </c>
      <c r="N64" s="13">
        <v>0</v>
      </c>
      <c r="O64" s="13">
        <v>681</v>
      </c>
      <c r="P64" s="56" t="s">
        <v>302</v>
      </c>
      <c r="Q64" s="13">
        <f t="shared" si="5"/>
        <v>684</v>
      </c>
      <c r="R64" s="13">
        <f t="shared" si="6"/>
        <v>811</v>
      </c>
      <c r="S64" s="13">
        <f t="shared" si="7"/>
        <v>684</v>
      </c>
      <c r="T64" s="13">
        <f t="shared" si="8"/>
        <v>4655</v>
      </c>
      <c r="U64" s="56">
        <f t="shared" si="27"/>
        <v>580.55555555555554</v>
      </c>
    </row>
    <row r="65" spans="1:21" x14ac:dyDescent="0.2">
      <c r="A65" s="23" t="s">
        <v>25</v>
      </c>
      <c r="B65" s="7">
        <v>932</v>
      </c>
      <c r="C65" s="13">
        <v>1605</v>
      </c>
      <c r="D65" s="13">
        <v>932</v>
      </c>
      <c r="E65" s="13">
        <v>2312</v>
      </c>
      <c r="F65" s="56">
        <f t="shared" si="24"/>
        <v>148.06866952789699</v>
      </c>
      <c r="G65" s="13">
        <v>396</v>
      </c>
      <c r="H65" s="13">
        <v>715</v>
      </c>
      <c r="I65" s="13">
        <v>396</v>
      </c>
      <c r="J65" s="13">
        <v>1673</v>
      </c>
      <c r="K65" s="56">
        <f t="shared" si="25"/>
        <v>322.47474747474752</v>
      </c>
      <c r="L65" s="13">
        <v>0</v>
      </c>
      <c r="M65" s="13">
        <v>0</v>
      </c>
      <c r="N65" s="13">
        <v>0</v>
      </c>
      <c r="O65" s="13">
        <v>0</v>
      </c>
      <c r="P65" s="56" t="s">
        <v>302</v>
      </c>
      <c r="Q65" s="13">
        <f t="shared" si="5"/>
        <v>396</v>
      </c>
      <c r="R65" s="13">
        <f t="shared" si="6"/>
        <v>715</v>
      </c>
      <c r="S65" s="13">
        <f t="shared" si="7"/>
        <v>396</v>
      </c>
      <c r="T65" s="13">
        <f t="shared" si="8"/>
        <v>1673</v>
      </c>
      <c r="U65" s="56">
        <f t="shared" si="27"/>
        <v>322.47474747474752</v>
      </c>
    </row>
    <row r="66" spans="1:21" x14ac:dyDescent="0.2">
      <c r="A66" s="23" t="s">
        <v>24</v>
      </c>
      <c r="B66" s="7">
        <v>3</v>
      </c>
      <c r="C66" s="13">
        <v>0</v>
      </c>
      <c r="D66" s="13">
        <v>3</v>
      </c>
      <c r="E66" s="13">
        <v>237</v>
      </c>
      <c r="F66" s="56">
        <f t="shared" si="24"/>
        <v>7800</v>
      </c>
      <c r="G66" s="13">
        <v>583</v>
      </c>
      <c r="H66" s="13">
        <v>298</v>
      </c>
      <c r="I66" s="13">
        <v>583</v>
      </c>
      <c r="J66" s="13">
        <v>2765</v>
      </c>
      <c r="K66" s="56">
        <f t="shared" si="25"/>
        <v>374.2710120068611</v>
      </c>
      <c r="L66" s="13">
        <v>0</v>
      </c>
      <c r="M66" s="13">
        <v>0</v>
      </c>
      <c r="N66" s="13">
        <v>0</v>
      </c>
      <c r="O66" s="13">
        <v>0</v>
      </c>
      <c r="P66" s="56" t="s">
        <v>302</v>
      </c>
      <c r="Q66" s="13">
        <f t="shared" si="5"/>
        <v>583</v>
      </c>
      <c r="R66" s="13">
        <f t="shared" si="6"/>
        <v>298</v>
      </c>
      <c r="S66" s="13">
        <f t="shared" si="7"/>
        <v>583</v>
      </c>
      <c r="T66" s="13">
        <f t="shared" si="8"/>
        <v>2765</v>
      </c>
      <c r="U66" s="56">
        <f t="shared" si="27"/>
        <v>374.2710120068611</v>
      </c>
    </row>
    <row r="67" spans="1:21" x14ac:dyDescent="0.2">
      <c r="A67" s="23" t="s">
        <v>23</v>
      </c>
      <c r="B67" s="7">
        <v>2312</v>
      </c>
      <c r="C67" s="13">
        <v>6537</v>
      </c>
      <c r="D67" s="13">
        <v>2312</v>
      </c>
      <c r="E67" s="13">
        <v>10973</v>
      </c>
      <c r="F67" s="56">
        <f t="shared" si="24"/>
        <v>374.61072664359858</v>
      </c>
      <c r="G67" s="13">
        <v>1304</v>
      </c>
      <c r="H67" s="13">
        <v>1276</v>
      </c>
      <c r="I67" s="13">
        <v>1304</v>
      </c>
      <c r="J67" s="13">
        <v>2643</v>
      </c>
      <c r="K67" s="56">
        <f t="shared" si="25"/>
        <v>102.68404907975459</v>
      </c>
      <c r="L67" s="13">
        <v>1002</v>
      </c>
      <c r="M67" s="13">
        <v>5412</v>
      </c>
      <c r="N67" s="13">
        <v>1032</v>
      </c>
      <c r="O67" s="13">
        <v>7049</v>
      </c>
      <c r="P67" s="56">
        <f t="shared" si="26"/>
        <v>583.04263565891472</v>
      </c>
      <c r="Q67" s="13">
        <f t="shared" si="5"/>
        <v>2306</v>
      </c>
      <c r="R67" s="13">
        <f t="shared" si="6"/>
        <v>6688</v>
      </c>
      <c r="S67" s="13">
        <f t="shared" si="7"/>
        <v>2336</v>
      </c>
      <c r="T67" s="13">
        <f t="shared" si="8"/>
        <v>9692</v>
      </c>
      <c r="U67" s="56">
        <f t="shared" si="27"/>
        <v>314.89726027397262</v>
      </c>
    </row>
    <row r="68" spans="1:21" x14ac:dyDescent="0.2">
      <c r="A68" s="26" t="s">
        <v>77</v>
      </c>
      <c r="B68" s="25">
        <v>13806</v>
      </c>
      <c r="C68" s="24">
        <v>63866</v>
      </c>
      <c r="D68" s="24">
        <v>13806</v>
      </c>
      <c r="E68" s="24">
        <v>230412</v>
      </c>
      <c r="F68" s="108">
        <f t="shared" si="24"/>
        <v>1568.9265536723165</v>
      </c>
      <c r="G68" s="24">
        <v>14460</v>
      </c>
      <c r="H68" s="24">
        <v>41536</v>
      </c>
      <c r="I68" s="24">
        <v>14460</v>
      </c>
      <c r="J68" s="24">
        <v>182730</v>
      </c>
      <c r="K68" s="108">
        <f t="shared" si="25"/>
        <v>1163.6929460580911</v>
      </c>
      <c r="L68" s="24">
        <v>11242</v>
      </c>
      <c r="M68" s="24">
        <v>19673</v>
      </c>
      <c r="N68" s="24">
        <v>13995</v>
      </c>
      <c r="O68" s="24">
        <v>44423</v>
      </c>
      <c r="P68" s="108">
        <f t="shared" si="26"/>
        <v>217.42050732404431</v>
      </c>
      <c r="Q68" s="24">
        <f t="shared" si="5"/>
        <v>25702</v>
      </c>
      <c r="R68" s="24">
        <f t="shared" si="6"/>
        <v>61209</v>
      </c>
      <c r="S68" s="24">
        <f t="shared" si="7"/>
        <v>28455</v>
      </c>
      <c r="T68" s="24">
        <f t="shared" si="8"/>
        <v>227153</v>
      </c>
      <c r="U68" s="108">
        <f t="shared" si="27"/>
        <v>698.28852574240022</v>
      </c>
    </row>
    <row r="69" spans="1:21" x14ac:dyDescent="0.2">
      <c r="A69" s="63"/>
      <c r="B69" s="38"/>
      <c r="C69" s="38"/>
      <c r="D69" s="38"/>
      <c r="E69" s="38"/>
      <c r="F69" s="104"/>
      <c r="G69" s="38"/>
      <c r="H69" s="38"/>
      <c r="I69" s="38"/>
      <c r="J69" s="38"/>
      <c r="K69" s="104"/>
      <c r="L69" s="38"/>
      <c r="M69" s="38"/>
      <c r="N69" s="38"/>
      <c r="O69" s="38"/>
      <c r="P69" s="104"/>
      <c r="Q69" s="38"/>
      <c r="R69" s="38"/>
      <c r="S69" s="38"/>
      <c r="T69" s="38"/>
      <c r="U69" s="104"/>
    </row>
    <row r="70" spans="1:21" x14ac:dyDescent="0.2">
      <c r="A70" s="37" t="s">
        <v>76</v>
      </c>
      <c r="B70" s="36"/>
      <c r="C70" s="36"/>
      <c r="D70" s="36"/>
      <c r="E70" s="36"/>
      <c r="F70" s="105"/>
      <c r="G70" s="36"/>
      <c r="H70" s="36"/>
      <c r="I70" s="36"/>
      <c r="J70" s="36"/>
      <c r="K70" s="105"/>
      <c r="L70" s="36"/>
      <c r="M70" s="36"/>
      <c r="N70" s="36"/>
      <c r="O70" s="36"/>
      <c r="P70" s="105"/>
      <c r="Q70" s="36"/>
      <c r="R70" s="36"/>
      <c r="S70" s="36"/>
      <c r="T70" s="36"/>
      <c r="U70" s="105"/>
    </row>
    <row r="71" spans="1:21" x14ac:dyDescent="0.2">
      <c r="A71" s="37" t="s">
        <v>259</v>
      </c>
      <c r="B71" s="36"/>
      <c r="C71" s="36"/>
      <c r="D71" s="36"/>
      <c r="E71" s="36"/>
      <c r="F71" s="105"/>
      <c r="G71" s="36"/>
      <c r="H71" s="36"/>
      <c r="I71" s="36"/>
      <c r="J71" s="36"/>
      <c r="K71" s="105"/>
      <c r="L71" s="36"/>
      <c r="M71" s="36"/>
      <c r="N71" s="36"/>
      <c r="O71" s="36"/>
      <c r="P71" s="105"/>
      <c r="Q71" s="36"/>
      <c r="R71" s="36"/>
      <c r="S71" s="36"/>
      <c r="T71" s="36"/>
      <c r="U71" s="105"/>
    </row>
    <row r="72" spans="1:21" x14ac:dyDescent="0.2">
      <c r="A72" s="37" t="s">
        <v>258</v>
      </c>
      <c r="B72" s="36"/>
      <c r="C72" s="36"/>
      <c r="D72" s="36"/>
      <c r="E72" s="36"/>
      <c r="F72" s="105"/>
      <c r="G72" s="36"/>
      <c r="H72" s="36"/>
      <c r="I72" s="36"/>
      <c r="J72" s="36"/>
      <c r="K72" s="105"/>
      <c r="L72" s="36"/>
      <c r="M72" s="36"/>
      <c r="N72" s="36"/>
      <c r="O72" s="36"/>
      <c r="P72" s="105"/>
      <c r="Q72" s="36"/>
      <c r="R72" s="36"/>
      <c r="S72" s="36"/>
      <c r="T72" s="36"/>
      <c r="U72" s="105"/>
    </row>
    <row r="73" spans="1:21" x14ac:dyDescent="0.2">
      <c r="A73" s="35" t="s">
        <v>257</v>
      </c>
      <c r="B73" s="33">
        <v>524</v>
      </c>
      <c r="C73" s="33">
        <v>1607</v>
      </c>
      <c r="D73" s="33">
        <v>524</v>
      </c>
      <c r="E73" s="33">
        <v>11317</v>
      </c>
      <c r="F73" s="103">
        <f t="shared" ref="F73:F121" si="28">(E73-D73)/D73*100</f>
        <v>2059.7328244274809</v>
      </c>
      <c r="G73" s="33">
        <v>331</v>
      </c>
      <c r="H73" s="33">
        <v>503</v>
      </c>
      <c r="I73" s="33">
        <v>331</v>
      </c>
      <c r="J73" s="33">
        <v>4323</v>
      </c>
      <c r="K73" s="103">
        <f t="shared" ref="K73:K121" si="29">(J73-I73)/I73*100</f>
        <v>1206.0422960725075</v>
      </c>
      <c r="L73" s="33">
        <v>0</v>
      </c>
      <c r="M73" s="33">
        <v>2925</v>
      </c>
      <c r="N73" s="33">
        <v>147</v>
      </c>
      <c r="O73" s="33">
        <v>6483</v>
      </c>
      <c r="P73" s="103">
        <f t="shared" ref="P73:P121" si="30">(O73-N73)/N73*100</f>
        <v>4310.2040816326526</v>
      </c>
      <c r="Q73" s="33">
        <f t="shared" si="5"/>
        <v>331</v>
      </c>
      <c r="R73" s="33">
        <f t="shared" si="6"/>
        <v>3428</v>
      </c>
      <c r="S73" s="33">
        <f t="shared" si="7"/>
        <v>478</v>
      </c>
      <c r="T73" s="33">
        <f t="shared" si="8"/>
        <v>10806</v>
      </c>
      <c r="U73" s="103">
        <f t="shared" ref="U73:U121" si="31">(T73-S73)/S73*100</f>
        <v>2160.6694560669457</v>
      </c>
    </row>
    <row r="74" spans="1:21" x14ac:dyDescent="0.2">
      <c r="A74" s="35" t="s">
        <v>256</v>
      </c>
      <c r="B74" s="33">
        <v>0</v>
      </c>
      <c r="C74" s="33">
        <v>720</v>
      </c>
      <c r="D74" s="33">
        <v>0</v>
      </c>
      <c r="E74" s="33">
        <v>2130</v>
      </c>
      <c r="F74" s="103" t="s">
        <v>302</v>
      </c>
      <c r="G74" s="33">
        <v>114</v>
      </c>
      <c r="H74" s="33">
        <v>192</v>
      </c>
      <c r="I74" s="33">
        <v>114</v>
      </c>
      <c r="J74" s="33">
        <v>1386</v>
      </c>
      <c r="K74" s="103">
        <f t="shared" si="29"/>
        <v>1115.7894736842104</v>
      </c>
      <c r="L74" s="33">
        <v>0</v>
      </c>
      <c r="M74" s="33">
        <v>55</v>
      </c>
      <c r="N74" s="33">
        <v>0</v>
      </c>
      <c r="O74" s="33">
        <v>272</v>
      </c>
      <c r="P74" s="103" t="s">
        <v>302</v>
      </c>
      <c r="Q74" s="33">
        <f t="shared" si="5"/>
        <v>114</v>
      </c>
      <c r="R74" s="33">
        <f t="shared" si="6"/>
        <v>247</v>
      </c>
      <c r="S74" s="33">
        <f t="shared" si="7"/>
        <v>114</v>
      </c>
      <c r="T74" s="33">
        <f t="shared" si="8"/>
        <v>1658</v>
      </c>
      <c r="U74" s="103">
        <f t="shared" si="31"/>
        <v>1354.3859649122805</v>
      </c>
    </row>
    <row r="75" spans="1:21" x14ac:dyDescent="0.2">
      <c r="A75" s="35" t="s">
        <v>255</v>
      </c>
      <c r="B75" s="33">
        <v>1434</v>
      </c>
      <c r="C75" s="33">
        <v>4949</v>
      </c>
      <c r="D75" s="33">
        <v>1434</v>
      </c>
      <c r="E75" s="33">
        <v>16421</v>
      </c>
      <c r="F75" s="103">
        <f t="shared" si="28"/>
        <v>1045.118549511855</v>
      </c>
      <c r="G75" s="33">
        <v>1242</v>
      </c>
      <c r="H75" s="33">
        <v>4840</v>
      </c>
      <c r="I75" s="33">
        <v>1242</v>
      </c>
      <c r="J75" s="33">
        <v>16085</v>
      </c>
      <c r="K75" s="103">
        <f t="shared" si="29"/>
        <v>1195.0885668276974</v>
      </c>
      <c r="L75" s="33">
        <v>346</v>
      </c>
      <c r="M75" s="33">
        <v>110</v>
      </c>
      <c r="N75" s="33">
        <v>811</v>
      </c>
      <c r="O75" s="33">
        <v>1031</v>
      </c>
      <c r="P75" s="103">
        <f t="shared" si="30"/>
        <v>27.127003699136871</v>
      </c>
      <c r="Q75" s="33">
        <f t="shared" si="5"/>
        <v>1588</v>
      </c>
      <c r="R75" s="33">
        <f t="shared" si="6"/>
        <v>4950</v>
      </c>
      <c r="S75" s="33">
        <f t="shared" si="7"/>
        <v>2053</v>
      </c>
      <c r="T75" s="33">
        <f t="shared" si="8"/>
        <v>17116</v>
      </c>
      <c r="U75" s="103">
        <f t="shared" si="31"/>
        <v>733.70677057963962</v>
      </c>
    </row>
    <row r="76" spans="1:21" x14ac:dyDescent="0.2">
      <c r="A76" s="35" t="s">
        <v>254</v>
      </c>
      <c r="B76" s="33">
        <v>0</v>
      </c>
      <c r="C76" s="33">
        <v>9738</v>
      </c>
      <c r="D76" s="33">
        <v>0</v>
      </c>
      <c r="E76" s="33">
        <v>18041</v>
      </c>
      <c r="F76" s="103" t="s">
        <v>302</v>
      </c>
      <c r="G76" s="33">
        <v>0</v>
      </c>
      <c r="H76" s="33">
        <v>6627</v>
      </c>
      <c r="I76" s="33">
        <v>0</v>
      </c>
      <c r="J76" s="33">
        <v>14351</v>
      </c>
      <c r="K76" s="103" t="s">
        <v>302</v>
      </c>
      <c r="L76" s="33">
        <v>0</v>
      </c>
      <c r="M76" s="33">
        <v>2460</v>
      </c>
      <c r="N76" s="33">
        <v>0</v>
      </c>
      <c r="O76" s="33">
        <v>3558</v>
      </c>
      <c r="P76" s="103" t="s">
        <v>302</v>
      </c>
      <c r="Q76" s="33">
        <f t="shared" si="5"/>
        <v>0</v>
      </c>
      <c r="R76" s="33">
        <f t="shared" si="6"/>
        <v>9087</v>
      </c>
      <c r="S76" s="33">
        <f t="shared" si="7"/>
        <v>0</v>
      </c>
      <c r="T76" s="33">
        <f t="shared" si="8"/>
        <v>17909</v>
      </c>
      <c r="U76" s="103" t="s">
        <v>302</v>
      </c>
    </row>
    <row r="77" spans="1:21" x14ac:dyDescent="0.2">
      <c r="A77" s="35" t="s">
        <v>253</v>
      </c>
      <c r="B77" s="33">
        <v>1726</v>
      </c>
      <c r="C77" s="33">
        <v>7933</v>
      </c>
      <c r="D77" s="33">
        <v>1726</v>
      </c>
      <c r="E77" s="33">
        <v>21199</v>
      </c>
      <c r="F77" s="103">
        <f t="shared" si="28"/>
        <v>1128.2155272305909</v>
      </c>
      <c r="G77" s="33">
        <v>2996</v>
      </c>
      <c r="H77" s="33">
        <v>5680</v>
      </c>
      <c r="I77" s="33">
        <v>2996</v>
      </c>
      <c r="J77" s="33">
        <v>19387</v>
      </c>
      <c r="K77" s="103">
        <f t="shared" si="29"/>
        <v>547.09612817089453</v>
      </c>
      <c r="L77" s="33">
        <v>74</v>
      </c>
      <c r="M77" s="33">
        <v>530</v>
      </c>
      <c r="N77" s="33">
        <v>615</v>
      </c>
      <c r="O77" s="33">
        <v>868</v>
      </c>
      <c r="P77" s="103">
        <f t="shared" si="30"/>
        <v>41.138211382113823</v>
      </c>
      <c r="Q77" s="33">
        <f t="shared" ref="Q77:Q139" si="32">G77+L77</f>
        <v>3070</v>
      </c>
      <c r="R77" s="33">
        <f t="shared" ref="R77:R139" si="33">H77+M77</f>
        <v>6210</v>
      </c>
      <c r="S77" s="33">
        <f t="shared" ref="S77:S139" si="34">I77+N77</f>
        <v>3611</v>
      </c>
      <c r="T77" s="33">
        <f t="shared" ref="T77:T139" si="35">J77+O77</f>
        <v>20255</v>
      </c>
      <c r="U77" s="103">
        <f t="shared" si="31"/>
        <v>460.92495153697035</v>
      </c>
    </row>
    <row r="78" spans="1:21" x14ac:dyDescent="0.2">
      <c r="A78" s="40" t="s">
        <v>252</v>
      </c>
      <c r="B78" s="33">
        <v>122</v>
      </c>
      <c r="C78" s="33">
        <v>5163</v>
      </c>
      <c r="D78" s="33">
        <v>122</v>
      </c>
      <c r="E78" s="33">
        <v>21463</v>
      </c>
      <c r="F78" s="103">
        <f t="shared" si="28"/>
        <v>17492.62295081967</v>
      </c>
      <c r="G78" s="33">
        <v>572</v>
      </c>
      <c r="H78" s="33">
        <v>2648</v>
      </c>
      <c r="I78" s="33">
        <v>572</v>
      </c>
      <c r="J78" s="33">
        <v>13868</v>
      </c>
      <c r="K78" s="103">
        <f t="shared" si="29"/>
        <v>2324.4755244755243</v>
      </c>
      <c r="L78" s="33">
        <v>22</v>
      </c>
      <c r="M78" s="33">
        <v>1486</v>
      </c>
      <c r="N78" s="33">
        <v>22</v>
      </c>
      <c r="O78" s="33">
        <v>4852</v>
      </c>
      <c r="P78" s="103">
        <f t="shared" si="30"/>
        <v>21954.545454545452</v>
      </c>
      <c r="Q78" s="33">
        <f t="shared" si="32"/>
        <v>594</v>
      </c>
      <c r="R78" s="33">
        <f t="shared" si="33"/>
        <v>4134</v>
      </c>
      <c r="S78" s="33">
        <f t="shared" si="34"/>
        <v>594</v>
      </c>
      <c r="T78" s="33">
        <f t="shared" si="35"/>
        <v>18720</v>
      </c>
      <c r="U78" s="103">
        <f t="shared" si="31"/>
        <v>3051.5151515151515</v>
      </c>
    </row>
    <row r="79" spans="1:21" x14ac:dyDescent="0.2">
      <c r="A79" s="35" t="s">
        <v>251</v>
      </c>
      <c r="B79" s="33">
        <v>0</v>
      </c>
      <c r="C79" s="33">
        <v>1530</v>
      </c>
      <c r="D79" s="33">
        <v>0</v>
      </c>
      <c r="E79" s="33">
        <v>4733</v>
      </c>
      <c r="F79" s="103" t="s">
        <v>302</v>
      </c>
      <c r="G79" s="33">
        <v>62</v>
      </c>
      <c r="H79" s="33">
        <v>1200</v>
      </c>
      <c r="I79" s="33">
        <v>62</v>
      </c>
      <c r="J79" s="33">
        <v>4135</v>
      </c>
      <c r="K79" s="103">
        <f t="shared" si="29"/>
        <v>6569.3548387096771</v>
      </c>
      <c r="L79" s="33">
        <v>0</v>
      </c>
      <c r="M79" s="33">
        <v>285</v>
      </c>
      <c r="N79" s="33">
        <v>0</v>
      </c>
      <c r="O79" s="33">
        <v>403</v>
      </c>
      <c r="P79" s="103" t="s">
        <v>302</v>
      </c>
      <c r="Q79" s="33">
        <f t="shared" si="32"/>
        <v>62</v>
      </c>
      <c r="R79" s="33">
        <f t="shared" si="33"/>
        <v>1485</v>
      </c>
      <c r="S79" s="33">
        <f t="shared" si="34"/>
        <v>62</v>
      </c>
      <c r="T79" s="33">
        <f t="shared" si="35"/>
        <v>4538</v>
      </c>
      <c r="U79" s="103">
        <f t="shared" si="31"/>
        <v>7219.3548387096771</v>
      </c>
    </row>
    <row r="80" spans="1:21" x14ac:dyDescent="0.2">
      <c r="A80" s="35" t="s">
        <v>250</v>
      </c>
      <c r="B80" s="33">
        <v>0</v>
      </c>
      <c r="C80" s="33">
        <v>1966</v>
      </c>
      <c r="D80" s="33">
        <v>0</v>
      </c>
      <c r="E80" s="33">
        <v>9642</v>
      </c>
      <c r="F80" s="103" t="s">
        <v>302</v>
      </c>
      <c r="G80" s="33">
        <v>931</v>
      </c>
      <c r="H80" s="33">
        <v>1850</v>
      </c>
      <c r="I80" s="33">
        <v>931</v>
      </c>
      <c r="J80" s="33">
        <v>7076</v>
      </c>
      <c r="K80" s="103">
        <f t="shared" si="29"/>
        <v>660.04296455424276</v>
      </c>
      <c r="L80" s="33">
        <v>0</v>
      </c>
      <c r="M80" s="33">
        <v>350</v>
      </c>
      <c r="N80" s="33">
        <v>0</v>
      </c>
      <c r="O80" s="33">
        <v>985</v>
      </c>
      <c r="P80" s="103" t="s">
        <v>302</v>
      </c>
      <c r="Q80" s="33">
        <f t="shared" si="32"/>
        <v>931</v>
      </c>
      <c r="R80" s="33">
        <f t="shared" si="33"/>
        <v>2200</v>
      </c>
      <c r="S80" s="33">
        <f t="shared" si="34"/>
        <v>931</v>
      </c>
      <c r="T80" s="33">
        <f t="shared" si="35"/>
        <v>8061</v>
      </c>
      <c r="U80" s="103">
        <f t="shared" si="31"/>
        <v>765.84317937701394</v>
      </c>
    </row>
    <row r="81" spans="1:21" x14ac:dyDescent="0.2">
      <c r="A81" s="35" t="s">
        <v>249</v>
      </c>
      <c r="B81" s="33">
        <v>0</v>
      </c>
      <c r="C81" s="33">
        <v>0</v>
      </c>
      <c r="D81" s="33">
        <v>0</v>
      </c>
      <c r="E81" s="33">
        <v>0</v>
      </c>
      <c r="F81" s="103" t="s">
        <v>302</v>
      </c>
      <c r="G81" s="33">
        <v>0</v>
      </c>
      <c r="H81" s="33">
        <v>373</v>
      </c>
      <c r="I81" s="33">
        <v>0</v>
      </c>
      <c r="J81" s="33">
        <v>2488</v>
      </c>
      <c r="K81" s="103" t="s">
        <v>302</v>
      </c>
      <c r="L81" s="33">
        <v>0</v>
      </c>
      <c r="M81" s="33">
        <v>0</v>
      </c>
      <c r="N81" s="33">
        <v>0</v>
      </c>
      <c r="O81" s="33">
        <v>0</v>
      </c>
      <c r="P81" s="103" t="s">
        <v>302</v>
      </c>
      <c r="Q81" s="33">
        <f t="shared" si="32"/>
        <v>0</v>
      </c>
      <c r="R81" s="33">
        <f t="shared" si="33"/>
        <v>373</v>
      </c>
      <c r="S81" s="33">
        <f t="shared" si="34"/>
        <v>0</v>
      </c>
      <c r="T81" s="33">
        <f t="shared" si="35"/>
        <v>2488</v>
      </c>
      <c r="U81" s="103" t="s">
        <v>302</v>
      </c>
    </row>
    <row r="82" spans="1:21" x14ac:dyDescent="0.2">
      <c r="A82" s="37" t="s">
        <v>248</v>
      </c>
      <c r="B82" s="38">
        <v>3806</v>
      </c>
      <c r="C82" s="38">
        <v>33606</v>
      </c>
      <c r="D82" s="38">
        <v>3806</v>
      </c>
      <c r="E82" s="38">
        <v>104946</v>
      </c>
      <c r="F82" s="104">
        <f t="shared" si="28"/>
        <v>2657.3830793483971</v>
      </c>
      <c r="G82" s="38">
        <v>6248</v>
      </c>
      <c r="H82" s="38">
        <v>23913</v>
      </c>
      <c r="I82" s="38">
        <v>6248</v>
      </c>
      <c r="J82" s="38">
        <v>83099</v>
      </c>
      <c r="K82" s="104">
        <f t="shared" si="29"/>
        <v>1230.0096030729833</v>
      </c>
      <c r="L82" s="38">
        <v>442</v>
      </c>
      <c r="M82" s="38">
        <v>8201</v>
      </c>
      <c r="N82" s="38">
        <v>1595</v>
      </c>
      <c r="O82" s="38">
        <v>18452</v>
      </c>
      <c r="P82" s="104">
        <f t="shared" si="30"/>
        <v>1056.8652037617555</v>
      </c>
      <c r="Q82" s="38">
        <f t="shared" si="32"/>
        <v>6690</v>
      </c>
      <c r="R82" s="38">
        <f t="shared" si="33"/>
        <v>32114</v>
      </c>
      <c r="S82" s="38">
        <f t="shared" si="34"/>
        <v>7843</v>
      </c>
      <c r="T82" s="38">
        <f t="shared" si="35"/>
        <v>101551</v>
      </c>
      <c r="U82" s="104">
        <f t="shared" si="31"/>
        <v>1194.7979089634068</v>
      </c>
    </row>
    <row r="83" spans="1:21" x14ac:dyDescent="0.2">
      <c r="A83" s="37" t="s">
        <v>247</v>
      </c>
      <c r="B83" s="36"/>
      <c r="C83" s="36"/>
      <c r="D83" s="36"/>
      <c r="E83" s="36"/>
      <c r="F83" s="105"/>
      <c r="G83" s="36"/>
      <c r="H83" s="36"/>
      <c r="I83" s="36"/>
      <c r="J83" s="36"/>
      <c r="K83" s="105"/>
      <c r="L83" s="36"/>
      <c r="M83" s="36"/>
      <c r="N83" s="36"/>
      <c r="O83" s="36"/>
      <c r="P83" s="105"/>
      <c r="Q83" s="36"/>
      <c r="R83" s="36"/>
      <c r="S83" s="36"/>
      <c r="T83" s="36"/>
      <c r="U83" s="105"/>
    </row>
    <row r="84" spans="1:21" x14ac:dyDescent="0.2">
      <c r="A84" s="35" t="s">
        <v>246</v>
      </c>
      <c r="B84" s="33">
        <v>3096</v>
      </c>
      <c r="C84" s="33">
        <v>8291</v>
      </c>
      <c r="D84" s="33">
        <v>3096</v>
      </c>
      <c r="E84" s="33">
        <v>23229</v>
      </c>
      <c r="F84" s="103">
        <f t="shared" si="28"/>
        <v>650.29069767441865</v>
      </c>
      <c r="G84" s="33">
        <v>3212</v>
      </c>
      <c r="H84" s="33">
        <v>7527</v>
      </c>
      <c r="I84" s="33">
        <v>3212</v>
      </c>
      <c r="J84" s="33">
        <v>19990</v>
      </c>
      <c r="K84" s="103">
        <f t="shared" si="29"/>
        <v>522.35367372353676</v>
      </c>
      <c r="L84" s="33">
        <v>109</v>
      </c>
      <c r="M84" s="33">
        <v>914</v>
      </c>
      <c r="N84" s="33">
        <v>178</v>
      </c>
      <c r="O84" s="33">
        <v>4059</v>
      </c>
      <c r="P84" s="103">
        <f t="shared" si="30"/>
        <v>2180.3370786516853</v>
      </c>
      <c r="Q84" s="33">
        <f t="shared" si="32"/>
        <v>3321</v>
      </c>
      <c r="R84" s="33">
        <f t="shared" si="33"/>
        <v>8441</v>
      </c>
      <c r="S84" s="33">
        <f t="shared" si="34"/>
        <v>3390</v>
      </c>
      <c r="T84" s="33">
        <f t="shared" si="35"/>
        <v>24049</v>
      </c>
      <c r="U84" s="103">
        <f t="shared" si="31"/>
        <v>609.41002949852509</v>
      </c>
    </row>
    <row r="85" spans="1:21" x14ac:dyDescent="0.2">
      <c r="A85" s="35" t="s">
        <v>245</v>
      </c>
      <c r="B85" s="33">
        <v>4376</v>
      </c>
      <c r="C85" s="33">
        <v>8573</v>
      </c>
      <c r="D85" s="33">
        <v>4376</v>
      </c>
      <c r="E85" s="33">
        <v>18774</v>
      </c>
      <c r="F85" s="103">
        <f t="shared" si="28"/>
        <v>329.02193784277875</v>
      </c>
      <c r="G85" s="33">
        <v>1611</v>
      </c>
      <c r="H85" s="33">
        <v>4277</v>
      </c>
      <c r="I85" s="33">
        <v>1611</v>
      </c>
      <c r="J85" s="33">
        <v>12363</v>
      </c>
      <c r="K85" s="103">
        <f t="shared" si="29"/>
        <v>667.4115456238361</v>
      </c>
      <c r="L85" s="33">
        <v>2902</v>
      </c>
      <c r="M85" s="33">
        <v>1874</v>
      </c>
      <c r="N85" s="33">
        <v>2920</v>
      </c>
      <c r="O85" s="33">
        <v>4485</v>
      </c>
      <c r="P85" s="103">
        <f t="shared" si="30"/>
        <v>53.595890410958901</v>
      </c>
      <c r="Q85" s="33">
        <f t="shared" si="32"/>
        <v>4513</v>
      </c>
      <c r="R85" s="33">
        <f t="shared" si="33"/>
        <v>6151</v>
      </c>
      <c r="S85" s="33">
        <f t="shared" si="34"/>
        <v>4531</v>
      </c>
      <c r="T85" s="33">
        <f t="shared" si="35"/>
        <v>16848</v>
      </c>
      <c r="U85" s="103">
        <f t="shared" si="31"/>
        <v>271.83844625910399</v>
      </c>
    </row>
    <row r="86" spans="1:21" x14ac:dyDescent="0.2">
      <c r="A86" s="35" t="s">
        <v>244</v>
      </c>
      <c r="B86" s="33">
        <v>0</v>
      </c>
      <c r="C86" s="33">
        <v>47</v>
      </c>
      <c r="D86" s="33">
        <v>0</v>
      </c>
      <c r="E86" s="33">
        <v>47</v>
      </c>
      <c r="F86" s="103" t="s">
        <v>302</v>
      </c>
      <c r="G86" s="33">
        <v>0</v>
      </c>
      <c r="H86" s="33">
        <v>0</v>
      </c>
      <c r="I86" s="33">
        <v>0</v>
      </c>
      <c r="J86" s="33">
        <v>0</v>
      </c>
      <c r="K86" s="103" t="s">
        <v>302</v>
      </c>
      <c r="L86" s="33">
        <v>0</v>
      </c>
      <c r="M86" s="33">
        <v>42</v>
      </c>
      <c r="N86" s="33">
        <v>0</v>
      </c>
      <c r="O86" s="33">
        <v>42</v>
      </c>
      <c r="P86" s="103" t="s">
        <v>302</v>
      </c>
      <c r="Q86" s="33">
        <f t="shared" si="32"/>
        <v>0</v>
      </c>
      <c r="R86" s="33">
        <f t="shared" si="33"/>
        <v>42</v>
      </c>
      <c r="S86" s="33">
        <f t="shared" si="34"/>
        <v>0</v>
      </c>
      <c r="T86" s="33">
        <f t="shared" si="35"/>
        <v>42</v>
      </c>
      <c r="U86" s="103" t="s">
        <v>302</v>
      </c>
    </row>
    <row r="87" spans="1:21" x14ac:dyDescent="0.2">
      <c r="A87" s="35" t="s">
        <v>243</v>
      </c>
      <c r="B87" s="33">
        <v>541</v>
      </c>
      <c r="C87" s="33">
        <v>3161</v>
      </c>
      <c r="D87" s="33">
        <v>541</v>
      </c>
      <c r="E87" s="33">
        <v>14597</v>
      </c>
      <c r="F87" s="103">
        <f t="shared" si="28"/>
        <v>2598.1515711645102</v>
      </c>
      <c r="G87" s="33">
        <v>2353</v>
      </c>
      <c r="H87" s="33">
        <v>2925</v>
      </c>
      <c r="I87" s="33">
        <v>2353</v>
      </c>
      <c r="J87" s="33">
        <v>13816</v>
      </c>
      <c r="K87" s="103">
        <f t="shared" si="29"/>
        <v>487.16532086697828</v>
      </c>
      <c r="L87" s="33">
        <v>249</v>
      </c>
      <c r="M87" s="33">
        <v>487</v>
      </c>
      <c r="N87" s="33">
        <v>283</v>
      </c>
      <c r="O87" s="33">
        <v>942</v>
      </c>
      <c r="P87" s="103">
        <f t="shared" si="30"/>
        <v>232.86219081272085</v>
      </c>
      <c r="Q87" s="33">
        <f t="shared" si="32"/>
        <v>2602</v>
      </c>
      <c r="R87" s="33">
        <f t="shared" si="33"/>
        <v>3412</v>
      </c>
      <c r="S87" s="33">
        <f t="shared" si="34"/>
        <v>2636</v>
      </c>
      <c r="T87" s="33">
        <f t="shared" si="35"/>
        <v>14758</v>
      </c>
      <c r="U87" s="103">
        <f t="shared" si="31"/>
        <v>459.86342943854322</v>
      </c>
    </row>
    <row r="88" spans="1:21" x14ac:dyDescent="0.2">
      <c r="A88" s="35" t="s">
        <v>242</v>
      </c>
      <c r="B88" s="33">
        <v>0</v>
      </c>
      <c r="C88" s="33">
        <v>23</v>
      </c>
      <c r="D88" s="33">
        <v>0</v>
      </c>
      <c r="E88" s="33">
        <v>106</v>
      </c>
      <c r="F88" s="103" t="s">
        <v>302</v>
      </c>
      <c r="G88" s="33">
        <v>74</v>
      </c>
      <c r="H88" s="33">
        <v>12</v>
      </c>
      <c r="I88" s="33">
        <v>74</v>
      </c>
      <c r="J88" s="33">
        <v>70</v>
      </c>
      <c r="K88" s="103">
        <f t="shared" si="29"/>
        <v>-5.4054054054054053</v>
      </c>
      <c r="L88" s="33">
        <v>0</v>
      </c>
      <c r="M88" s="33">
        <v>0</v>
      </c>
      <c r="N88" s="33">
        <v>0</v>
      </c>
      <c r="O88" s="33">
        <v>10</v>
      </c>
      <c r="P88" s="103" t="s">
        <v>302</v>
      </c>
      <c r="Q88" s="33">
        <f t="shared" si="32"/>
        <v>74</v>
      </c>
      <c r="R88" s="33">
        <f t="shared" si="33"/>
        <v>12</v>
      </c>
      <c r="S88" s="33">
        <f t="shared" si="34"/>
        <v>74</v>
      </c>
      <c r="T88" s="33">
        <f t="shared" si="35"/>
        <v>80</v>
      </c>
      <c r="U88" s="103">
        <f t="shared" si="31"/>
        <v>8.1081081081081088</v>
      </c>
    </row>
    <row r="89" spans="1:21" x14ac:dyDescent="0.2">
      <c r="A89" s="35" t="s">
        <v>241</v>
      </c>
      <c r="B89" s="33">
        <v>0</v>
      </c>
      <c r="C89" s="33">
        <v>137</v>
      </c>
      <c r="D89" s="33">
        <v>0</v>
      </c>
      <c r="E89" s="33">
        <v>587</v>
      </c>
      <c r="F89" s="103" t="s">
        <v>302</v>
      </c>
      <c r="G89" s="33">
        <v>138</v>
      </c>
      <c r="H89" s="33">
        <v>32</v>
      </c>
      <c r="I89" s="33">
        <v>138</v>
      </c>
      <c r="J89" s="33">
        <v>212</v>
      </c>
      <c r="K89" s="103">
        <f t="shared" si="29"/>
        <v>53.623188405797109</v>
      </c>
      <c r="L89" s="33">
        <v>0</v>
      </c>
      <c r="M89" s="33">
        <v>6</v>
      </c>
      <c r="N89" s="33">
        <v>0</v>
      </c>
      <c r="O89" s="33">
        <v>6</v>
      </c>
      <c r="P89" s="103" t="s">
        <v>302</v>
      </c>
      <c r="Q89" s="33">
        <f t="shared" si="32"/>
        <v>138</v>
      </c>
      <c r="R89" s="33">
        <f t="shared" si="33"/>
        <v>38</v>
      </c>
      <c r="S89" s="33">
        <f t="shared" si="34"/>
        <v>138</v>
      </c>
      <c r="T89" s="33">
        <f t="shared" si="35"/>
        <v>218</v>
      </c>
      <c r="U89" s="103">
        <f t="shared" si="31"/>
        <v>57.971014492753625</v>
      </c>
    </row>
    <row r="90" spans="1:21" x14ac:dyDescent="0.2">
      <c r="A90" s="35" t="s">
        <v>240</v>
      </c>
      <c r="B90" s="33">
        <v>0</v>
      </c>
      <c r="C90" s="33">
        <v>0</v>
      </c>
      <c r="D90" s="33">
        <v>0</v>
      </c>
      <c r="E90" s="33">
        <v>0</v>
      </c>
      <c r="F90" s="103" t="s">
        <v>302</v>
      </c>
      <c r="G90" s="33">
        <v>70</v>
      </c>
      <c r="H90" s="33">
        <v>149</v>
      </c>
      <c r="I90" s="33">
        <v>70</v>
      </c>
      <c r="J90" s="33">
        <v>315</v>
      </c>
      <c r="K90" s="103">
        <f t="shared" si="29"/>
        <v>350</v>
      </c>
      <c r="L90" s="33">
        <v>0</v>
      </c>
      <c r="M90" s="33">
        <v>0</v>
      </c>
      <c r="N90" s="33">
        <v>0</v>
      </c>
      <c r="O90" s="33">
        <v>0</v>
      </c>
      <c r="P90" s="103" t="s">
        <v>302</v>
      </c>
      <c r="Q90" s="33">
        <f t="shared" si="32"/>
        <v>70</v>
      </c>
      <c r="R90" s="33">
        <f t="shared" si="33"/>
        <v>149</v>
      </c>
      <c r="S90" s="33">
        <f t="shared" si="34"/>
        <v>70</v>
      </c>
      <c r="T90" s="33">
        <f t="shared" si="35"/>
        <v>315</v>
      </c>
      <c r="U90" s="103">
        <f t="shared" si="31"/>
        <v>350</v>
      </c>
    </row>
    <row r="91" spans="1:21" x14ac:dyDescent="0.2">
      <c r="A91" s="37" t="s">
        <v>239</v>
      </c>
      <c r="B91" s="38">
        <v>8013</v>
      </c>
      <c r="C91" s="38">
        <v>20232</v>
      </c>
      <c r="D91" s="38">
        <v>8013</v>
      </c>
      <c r="E91" s="38">
        <v>57340</v>
      </c>
      <c r="F91" s="104">
        <f t="shared" si="28"/>
        <v>615.58717084737293</v>
      </c>
      <c r="G91" s="38">
        <v>7458</v>
      </c>
      <c r="H91" s="38">
        <v>14922</v>
      </c>
      <c r="I91" s="38">
        <v>7458</v>
      </c>
      <c r="J91" s="38">
        <v>46766</v>
      </c>
      <c r="K91" s="104">
        <f t="shared" si="29"/>
        <v>527.05819254491826</v>
      </c>
      <c r="L91" s="38">
        <v>3260</v>
      </c>
      <c r="M91" s="38">
        <v>3323</v>
      </c>
      <c r="N91" s="38">
        <v>3381</v>
      </c>
      <c r="O91" s="38">
        <v>9544</v>
      </c>
      <c r="P91" s="104">
        <f t="shared" si="30"/>
        <v>182.28334812185744</v>
      </c>
      <c r="Q91" s="38">
        <f t="shared" si="32"/>
        <v>10718</v>
      </c>
      <c r="R91" s="38">
        <f t="shared" si="33"/>
        <v>18245</v>
      </c>
      <c r="S91" s="38">
        <f t="shared" si="34"/>
        <v>10839</v>
      </c>
      <c r="T91" s="38">
        <f t="shared" si="35"/>
        <v>56310</v>
      </c>
      <c r="U91" s="104">
        <f t="shared" si="31"/>
        <v>419.51287019097697</v>
      </c>
    </row>
    <row r="92" spans="1:21" x14ac:dyDescent="0.2">
      <c r="A92" s="37" t="s">
        <v>238</v>
      </c>
      <c r="B92" s="36"/>
      <c r="C92" s="36"/>
      <c r="D92" s="36"/>
      <c r="E92" s="36"/>
      <c r="F92" s="105"/>
      <c r="G92" s="36"/>
      <c r="H92" s="36"/>
      <c r="I92" s="36"/>
      <c r="J92" s="36"/>
      <c r="K92" s="105"/>
      <c r="L92" s="36"/>
      <c r="M92" s="36"/>
      <c r="N92" s="36"/>
      <c r="O92" s="36"/>
      <c r="P92" s="105"/>
      <c r="Q92" s="36"/>
      <c r="R92" s="36"/>
      <c r="S92" s="36"/>
      <c r="T92" s="36"/>
      <c r="U92" s="105"/>
    </row>
    <row r="93" spans="1:21" x14ac:dyDescent="0.2">
      <c r="A93" s="35" t="s">
        <v>237</v>
      </c>
      <c r="B93" s="33">
        <v>0</v>
      </c>
      <c r="C93" s="33">
        <v>1460</v>
      </c>
      <c r="D93" s="33">
        <v>0</v>
      </c>
      <c r="E93" s="33">
        <v>1460</v>
      </c>
      <c r="F93" s="103" t="s">
        <v>302</v>
      </c>
      <c r="G93" s="33">
        <v>0</v>
      </c>
      <c r="H93" s="33">
        <v>1360</v>
      </c>
      <c r="I93" s="33">
        <v>0</v>
      </c>
      <c r="J93" s="33">
        <v>1360</v>
      </c>
      <c r="K93" s="103" t="s">
        <v>302</v>
      </c>
      <c r="L93" s="33">
        <v>0</v>
      </c>
      <c r="M93" s="33">
        <v>0</v>
      </c>
      <c r="N93" s="33">
        <v>0</v>
      </c>
      <c r="O93" s="33">
        <v>0</v>
      </c>
      <c r="P93" s="103" t="s">
        <v>302</v>
      </c>
      <c r="Q93" s="33">
        <f t="shared" si="32"/>
        <v>0</v>
      </c>
      <c r="R93" s="33">
        <f t="shared" si="33"/>
        <v>1360</v>
      </c>
      <c r="S93" s="33">
        <f t="shared" si="34"/>
        <v>0</v>
      </c>
      <c r="T93" s="33">
        <f t="shared" si="35"/>
        <v>1360</v>
      </c>
      <c r="U93" s="103" t="s">
        <v>302</v>
      </c>
    </row>
    <row r="94" spans="1:21" x14ac:dyDescent="0.2">
      <c r="A94" s="35" t="s">
        <v>236</v>
      </c>
      <c r="B94" s="33">
        <v>846</v>
      </c>
      <c r="C94" s="33">
        <v>2231</v>
      </c>
      <c r="D94" s="33">
        <v>846</v>
      </c>
      <c r="E94" s="33">
        <v>6627</v>
      </c>
      <c r="F94" s="103">
        <f t="shared" si="28"/>
        <v>683.33333333333326</v>
      </c>
      <c r="G94" s="33">
        <v>749</v>
      </c>
      <c r="H94" s="33">
        <v>2059</v>
      </c>
      <c r="I94" s="33">
        <v>749</v>
      </c>
      <c r="J94" s="33">
        <v>6514</v>
      </c>
      <c r="K94" s="103">
        <f t="shared" si="29"/>
        <v>769.69292389853138</v>
      </c>
      <c r="L94" s="33">
        <v>19</v>
      </c>
      <c r="M94" s="33">
        <v>183</v>
      </c>
      <c r="N94" s="33">
        <v>63</v>
      </c>
      <c r="O94" s="33">
        <v>381</v>
      </c>
      <c r="P94" s="103">
        <f t="shared" si="30"/>
        <v>504.76190476190476</v>
      </c>
      <c r="Q94" s="33">
        <f t="shared" si="32"/>
        <v>768</v>
      </c>
      <c r="R94" s="33">
        <f t="shared" si="33"/>
        <v>2242</v>
      </c>
      <c r="S94" s="33">
        <f t="shared" si="34"/>
        <v>812</v>
      </c>
      <c r="T94" s="33">
        <f t="shared" si="35"/>
        <v>6895</v>
      </c>
      <c r="U94" s="103">
        <f t="shared" si="31"/>
        <v>749.13793103448279</v>
      </c>
    </row>
    <row r="95" spans="1:21" x14ac:dyDescent="0.2">
      <c r="A95" s="35" t="s">
        <v>235</v>
      </c>
      <c r="B95" s="33">
        <v>265</v>
      </c>
      <c r="C95" s="33">
        <v>782</v>
      </c>
      <c r="D95" s="33">
        <v>265</v>
      </c>
      <c r="E95" s="33">
        <v>4105</v>
      </c>
      <c r="F95" s="103">
        <f t="shared" si="28"/>
        <v>1449.056603773585</v>
      </c>
      <c r="G95" s="33">
        <v>711</v>
      </c>
      <c r="H95" s="33">
        <v>782</v>
      </c>
      <c r="I95" s="33">
        <v>711</v>
      </c>
      <c r="J95" s="33">
        <v>4155</v>
      </c>
      <c r="K95" s="103">
        <f t="shared" si="29"/>
        <v>484.38818565400845</v>
      </c>
      <c r="L95" s="33">
        <v>0</v>
      </c>
      <c r="M95" s="33">
        <v>0</v>
      </c>
      <c r="N95" s="33">
        <v>0</v>
      </c>
      <c r="O95" s="33">
        <v>4</v>
      </c>
      <c r="P95" s="103" t="s">
        <v>302</v>
      </c>
      <c r="Q95" s="33">
        <f t="shared" si="32"/>
        <v>711</v>
      </c>
      <c r="R95" s="33">
        <f t="shared" si="33"/>
        <v>782</v>
      </c>
      <c r="S95" s="33">
        <f t="shared" si="34"/>
        <v>711</v>
      </c>
      <c r="T95" s="33">
        <f t="shared" si="35"/>
        <v>4159</v>
      </c>
      <c r="U95" s="103">
        <f t="shared" si="31"/>
        <v>484.95077355836844</v>
      </c>
    </row>
    <row r="96" spans="1:21" x14ac:dyDescent="0.2">
      <c r="A96" s="35" t="s">
        <v>234</v>
      </c>
      <c r="B96" s="33">
        <v>965</v>
      </c>
      <c r="C96" s="33">
        <v>2516</v>
      </c>
      <c r="D96" s="33">
        <v>1134</v>
      </c>
      <c r="E96" s="33">
        <v>5112</v>
      </c>
      <c r="F96" s="103">
        <f t="shared" si="28"/>
        <v>350.79365079365078</v>
      </c>
      <c r="G96" s="33">
        <v>672</v>
      </c>
      <c r="H96" s="33">
        <v>802</v>
      </c>
      <c r="I96" s="33">
        <v>672</v>
      </c>
      <c r="J96" s="33">
        <v>2909</v>
      </c>
      <c r="K96" s="103">
        <f t="shared" si="29"/>
        <v>332.88690476190476</v>
      </c>
      <c r="L96" s="33">
        <v>0</v>
      </c>
      <c r="M96" s="33">
        <v>0</v>
      </c>
      <c r="N96" s="33">
        <v>0</v>
      </c>
      <c r="O96" s="33">
        <v>0</v>
      </c>
      <c r="P96" s="103" t="s">
        <v>302</v>
      </c>
      <c r="Q96" s="33">
        <f t="shared" si="32"/>
        <v>672</v>
      </c>
      <c r="R96" s="33">
        <f t="shared" si="33"/>
        <v>802</v>
      </c>
      <c r="S96" s="33">
        <f t="shared" si="34"/>
        <v>672</v>
      </c>
      <c r="T96" s="33">
        <f t="shared" si="35"/>
        <v>2909</v>
      </c>
      <c r="U96" s="103">
        <f t="shared" si="31"/>
        <v>332.88690476190476</v>
      </c>
    </row>
    <row r="97" spans="1:21" x14ac:dyDescent="0.2">
      <c r="A97" s="37" t="s">
        <v>233</v>
      </c>
      <c r="B97" s="38">
        <v>2076</v>
      </c>
      <c r="C97" s="38">
        <v>6989</v>
      </c>
      <c r="D97" s="38">
        <v>2245</v>
      </c>
      <c r="E97" s="38">
        <v>17304</v>
      </c>
      <c r="F97" s="104">
        <f t="shared" si="28"/>
        <v>670.77951002227167</v>
      </c>
      <c r="G97" s="38">
        <v>2132</v>
      </c>
      <c r="H97" s="38">
        <v>5003</v>
      </c>
      <c r="I97" s="38">
        <v>2132</v>
      </c>
      <c r="J97" s="38">
        <v>14938</v>
      </c>
      <c r="K97" s="104">
        <f t="shared" si="29"/>
        <v>600.6566604127579</v>
      </c>
      <c r="L97" s="38">
        <v>19</v>
      </c>
      <c r="M97" s="38">
        <v>183</v>
      </c>
      <c r="N97" s="38">
        <v>63</v>
      </c>
      <c r="O97" s="38">
        <v>385</v>
      </c>
      <c r="P97" s="104">
        <f t="shared" si="30"/>
        <v>511.11111111111109</v>
      </c>
      <c r="Q97" s="38">
        <f t="shared" si="32"/>
        <v>2151</v>
      </c>
      <c r="R97" s="38">
        <f t="shared" si="33"/>
        <v>5186</v>
      </c>
      <c r="S97" s="38">
        <f t="shared" si="34"/>
        <v>2195</v>
      </c>
      <c r="T97" s="38">
        <f t="shared" si="35"/>
        <v>15323</v>
      </c>
      <c r="U97" s="104">
        <f t="shared" si="31"/>
        <v>598.08656036446473</v>
      </c>
    </row>
    <row r="98" spans="1:21" x14ac:dyDescent="0.2">
      <c r="A98" s="37" t="s">
        <v>232</v>
      </c>
      <c r="B98" s="36"/>
      <c r="C98" s="36"/>
      <c r="D98" s="36"/>
      <c r="E98" s="36"/>
      <c r="F98" s="105"/>
      <c r="G98" s="36"/>
      <c r="H98" s="36"/>
      <c r="I98" s="36"/>
      <c r="J98" s="36"/>
      <c r="K98" s="105"/>
      <c r="L98" s="36"/>
      <c r="M98" s="36"/>
      <c r="N98" s="36"/>
      <c r="O98" s="36"/>
      <c r="P98" s="105"/>
      <c r="Q98" s="36"/>
      <c r="R98" s="36"/>
      <c r="S98" s="36"/>
      <c r="T98" s="36"/>
      <c r="U98" s="105"/>
    </row>
    <row r="99" spans="1:21" x14ac:dyDescent="0.2">
      <c r="A99" s="35" t="s">
        <v>231</v>
      </c>
      <c r="B99" s="33">
        <v>0</v>
      </c>
      <c r="C99" s="33">
        <v>29</v>
      </c>
      <c r="D99" s="33">
        <v>0</v>
      </c>
      <c r="E99" s="33">
        <v>75</v>
      </c>
      <c r="F99" s="103" t="s">
        <v>302</v>
      </c>
      <c r="G99" s="33">
        <v>0</v>
      </c>
      <c r="H99" s="33">
        <v>53</v>
      </c>
      <c r="I99" s="33">
        <v>0</v>
      </c>
      <c r="J99" s="33">
        <v>98</v>
      </c>
      <c r="K99" s="103" t="s">
        <v>302</v>
      </c>
      <c r="L99" s="33">
        <v>3</v>
      </c>
      <c r="M99" s="33">
        <v>0</v>
      </c>
      <c r="N99" s="33">
        <v>3</v>
      </c>
      <c r="O99" s="33">
        <v>0</v>
      </c>
      <c r="P99" s="103">
        <f t="shared" si="30"/>
        <v>-100</v>
      </c>
      <c r="Q99" s="33">
        <f t="shared" si="32"/>
        <v>3</v>
      </c>
      <c r="R99" s="33">
        <f t="shared" si="33"/>
        <v>53</v>
      </c>
      <c r="S99" s="33">
        <f t="shared" si="34"/>
        <v>3</v>
      </c>
      <c r="T99" s="33">
        <f t="shared" si="35"/>
        <v>98</v>
      </c>
      <c r="U99" s="103">
        <f t="shared" si="31"/>
        <v>3166.666666666667</v>
      </c>
    </row>
    <row r="100" spans="1:21" x14ac:dyDescent="0.2">
      <c r="A100" s="35" t="s">
        <v>230</v>
      </c>
      <c r="B100" s="33">
        <v>443</v>
      </c>
      <c r="C100" s="33">
        <v>0</v>
      </c>
      <c r="D100" s="33">
        <v>443</v>
      </c>
      <c r="E100" s="33">
        <v>3443</v>
      </c>
      <c r="F100" s="103">
        <f t="shared" si="28"/>
        <v>677.20090293453723</v>
      </c>
      <c r="G100" s="33">
        <v>759</v>
      </c>
      <c r="H100" s="33">
        <v>20</v>
      </c>
      <c r="I100" s="33">
        <v>759</v>
      </c>
      <c r="J100" s="33">
        <v>3620</v>
      </c>
      <c r="K100" s="103">
        <f t="shared" si="29"/>
        <v>376.94334650856393</v>
      </c>
      <c r="L100" s="33">
        <v>0</v>
      </c>
      <c r="M100" s="33">
        <v>0</v>
      </c>
      <c r="N100" s="33">
        <v>0</v>
      </c>
      <c r="O100" s="33">
        <v>0</v>
      </c>
      <c r="P100" s="103" t="s">
        <v>302</v>
      </c>
      <c r="Q100" s="33">
        <f t="shared" si="32"/>
        <v>759</v>
      </c>
      <c r="R100" s="33">
        <f t="shared" si="33"/>
        <v>20</v>
      </c>
      <c r="S100" s="33">
        <f t="shared" si="34"/>
        <v>759</v>
      </c>
      <c r="T100" s="33">
        <f t="shared" si="35"/>
        <v>3620</v>
      </c>
      <c r="U100" s="103">
        <f t="shared" si="31"/>
        <v>376.94334650856393</v>
      </c>
    </row>
    <row r="101" spans="1:21" x14ac:dyDescent="0.2">
      <c r="A101" s="37" t="s">
        <v>229</v>
      </c>
      <c r="B101" s="38">
        <v>443</v>
      </c>
      <c r="C101" s="38">
        <v>29</v>
      </c>
      <c r="D101" s="38">
        <v>443</v>
      </c>
      <c r="E101" s="38">
        <v>3518</v>
      </c>
      <c r="F101" s="104">
        <f t="shared" si="28"/>
        <v>694.13092550790077</v>
      </c>
      <c r="G101" s="38">
        <v>759</v>
      </c>
      <c r="H101" s="38">
        <v>73</v>
      </c>
      <c r="I101" s="38">
        <v>759</v>
      </c>
      <c r="J101" s="38">
        <v>3718</v>
      </c>
      <c r="K101" s="104">
        <f t="shared" si="29"/>
        <v>389.85507246376812</v>
      </c>
      <c r="L101" s="38">
        <v>3</v>
      </c>
      <c r="M101" s="38">
        <v>0</v>
      </c>
      <c r="N101" s="38">
        <v>3</v>
      </c>
      <c r="O101" s="38">
        <v>0</v>
      </c>
      <c r="P101" s="104">
        <f t="shared" si="30"/>
        <v>-100</v>
      </c>
      <c r="Q101" s="38">
        <f t="shared" si="32"/>
        <v>762</v>
      </c>
      <c r="R101" s="38">
        <f t="shared" si="33"/>
        <v>73</v>
      </c>
      <c r="S101" s="38">
        <f t="shared" si="34"/>
        <v>762</v>
      </c>
      <c r="T101" s="38">
        <f t="shared" si="35"/>
        <v>3718</v>
      </c>
      <c r="U101" s="104">
        <f t="shared" si="31"/>
        <v>387.92650918635172</v>
      </c>
    </row>
    <row r="102" spans="1:21" x14ac:dyDescent="0.2">
      <c r="A102" s="37" t="s">
        <v>228</v>
      </c>
      <c r="B102" s="36"/>
      <c r="C102" s="36"/>
      <c r="D102" s="36"/>
      <c r="E102" s="36"/>
      <c r="F102" s="105"/>
      <c r="G102" s="36"/>
      <c r="H102" s="36"/>
      <c r="I102" s="36"/>
      <c r="J102" s="36"/>
      <c r="K102" s="105"/>
      <c r="L102" s="36"/>
      <c r="M102" s="36"/>
      <c r="N102" s="36"/>
      <c r="O102" s="36"/>
      <c r="P102" s="105"/>
      <c r="Q102" s="36"/>
      <c r="R102" s="36"/>
      <c r="S102" s="36"/>
      <c r="T102" s="36"/>
      <c r="U102" s="105"/>
    </row>
    <row r="103" spans="1:21" x14ac:dyDescent="0.2">
      <c r="A103" s="35" t="s">
        <v>227</v>
      </c>
      <c r="B103" s="33">
        <v>67</v>
      </c>
      <c r="C103" s="33">
        <v>816</v>
      </c>
      <c r="D103" s="33">
        <v>67</v>
      </c>
      <c r="E103" s="33">
        <v>2229</v>
      </c>
      <c r="F103" s="103">
        <f t="shared" si="28"/>
        <v>3226.8656716417909</v>
      </c>
      <c r="G103" s="33">
        <v>93</v>
      </c>
      <c r="H103" s="33">
        <v>475</v>
      </c>
      <c r="I103" s="33">
        <v>93</v>
      </c>
      <c r="J103" s="33">
        <v>1321</v>
      </c>
      <c r="K103" s="103">
        <f t="shared" si="29"/>
        <v>1320.4301075268818</v>
      </c>
      <c r="L103" s="33">
        <v>0</v>
      </c>
      <c r="M103" s="33">
        <v>397</v>
      </c>
      <c r="N103" s="33">
        <v>6</v>
      </c>
      <c r="O103" s="33">
        <v>927</v>
      </c>
      <c r="P103" s="103">
        <f t="shared" si="30"/>
        <v>15350</v>
      </c>
      <c r="Q103" s="33">
        <f t="shared" si="32"/>
        <v>93</v>
      </c>
      <c r="R103" s="33">
        <f t="shared" si="33"/>
        <v>872</v>
      </c>
      <c r="S103" s="33">
        <f t="shared" si="34"/>
        <v>99</v>
      </c>
      <c r="T103" s="33">
        <f t="shared" si="35"/>
        <v>2248</v>
      </c>
      <c r="U103" s="103">
        <f t="shared" si="31"/>
        <v>2170.7070707070707</v>
      </c>
    </row>
    <row r="104" spans="1:21" x14ac:dyDescent="0.2">
      <c r="A104" s="35" t="s">
        <v>226</v>
      </c>
      <c r="B104" s="33">
        <v>0</v>
      </c>
      <c r="C104" s="33">
        <v>0</v>
      </c>
      <c r="D104" s="33">
        <v>0</v>
      </c>
      <c r="E104" s="33">
        <v>0</v>
      </c>
      <c r="F104" s="103" t="s">
        <v>302</v>
      </c>
      <c r="G104" s="33">
        <v>2</v>
      </c>
      <c r="H104" s="33">
        <v>0</v>
      </c>
      <c r="I104" s="33">
        <v>2</v>
      </c>
      <c r="J104" s="33">
        <v>0</v>
      </c>
      <c r="K104" s="103">
        <f t="shared" si="29"/>
        <v>-100</v>
      </c>
      <c r="L104" s="33">
        <v>0</v>
      </c>
      <c r="M104" s="33">
        <v>0</v>
      </c>
      <c r="N104" s="33">
        <v>0</v>
      </c>
      <c r="O104" s="33">
        <v>0</v>
      </c>
      <c r="P104" s="103" t="s">
        <v>302</v>
      </c>
      <c r="Q104" s="33">
        <f t="shared" si="32"/>
        <v>2</v>
      </c>
      <c r="R104" s="33">
        <f t="shared" si="33"/>
        <v>0</v>
      </c>
      <c r="S104" s="33">
        <f t="shared" si="34"/>
        <v>2</v>
      </c>
      <c r="T104" s="33">
        <f t="shared" si="35"/>
        <v>0</v>
      </c>
      <c r="U104" s="103">
        <f t="shared" si="31"/>
        <v>-100</v>
      </c>
    </row>
    <row r="105" spans="1:21" x14ac:dyDescent="0.2">
      <c r="A105" s="35" t="s">
        <v>225</v>
      </c>
      <c r="B105" s="33">
        <v>14</v>
      </c>
      <c r="C105" s="33">
        <v>100</v>
      </c>
      <c r="D105" s="33">
        <v>14</v>
      </c>
      <c r="E105" s="33">
        <v>220</v>
      </c>
      <c r="F105" s="103">
        <f t="shared" si="28"/>
        <v>1471.4285714285713</v>
      </c>
      <c r="G105" s="33">
        <v>4</v>
      </c>
      <c r="H105" s="33">
        <v>81</v>
      </c>
      <c r="I105" s="33">
        <v>4</v>
      </c>
      <c r="J105" s="33">
        <v>198</v>
      </c>
      <c r="K105" s="103">
        <f t="shared" si="29"/>
        <v>4850</v>
      </c>
      <c r="L105" s="33">
        <v>0</v>
      </c>
      <c r="M105" s="33">
        <v>0</v>
      </c>
      <c r="N105" s="33">
        <v>0</v>
      </c>
      <c r="O105" s="33">
        <v>0</v>
      </c>
      <c r="P105" s="103" t="s">
        <v>302</v>
      </c>
      <c r="Q105" s="33">
        <f t="shared" si="32"/>
        <v>4</v>
      </c>
      <c r="R105" s="33">
        <f t="shared" si="33"/>
        <v>81</v>
      </c>
      <c r="S105" s="33">
        <f t="shared" si="34"/>
        <v>4</v>
      </c>
      <c r="T105" s="33">
        <f t="shared" si="35"/>
        <v>198</v>
      </c>
      <c r="U105" s="103">
        <f t="shared" si="31"/>
        <v>4850</v>
      </c>
    </row>
    <row r="106" spans="1:21" x14ac:dyDescent="0.2">
      <c r="A106" s="35" t="s">
        <v>216</v>
      </c>
      <c r="B106" s="33">
        <v>0</v>
      </c>
      <c r="C106" s="33">
        <v>0</v>
      </c>
      <c r="D106" s="33">
        <v>0</v>
      </c>
      <c r="E106" s="33">
        <v>1</v>
      </c>
      <c r="F106" s="103" t="s">
        <v>302</v>
      </c>
      <c r="G106" s="33">
        <v>0</v>
      </c>
      <c r="H106" s="33">
        <v>0</v>
      </c>
      <c r="I106" s="33">
        <v>0</v>
      </c>
      <c r="J106" s="33">
        <v>3</v>
      </c>
      <c r="K106" s="103" t="s">
        <v>302</v>
      </c>
      <c r="L106" s="33">
        <v>0</v>
      </c>
      <c r="M106" s="33">
        <v>0</v>
      </c>
      <c r="N106" s="33">
        <v>0</v>
      </c>
      <c r="O106" s="33">
        <v>2</v>
      </c>
      <c r="P106" s="103" t="s">
        <v>302</v>
      </c>
      <c r="Q106" s="33">
        <f t="shared" si="32"/>
        <v>0</v>
      </c>
      <c r="R106" s="33">
        <f t="shared" si="33"/>
        <v>0</v>
      </c>
      <c r="S106" s="33">
        <f t="shared" si="34"/>
        <v>0</v>
      </c>
      <c r="T106" s="33">
        <f t="shared" si="35"/>
        <v>5</v>
      </c>
      <c r="U106" s="103" t="s">
        <v>302</v>
      </c>
    </row>
    <row r="107" spans="1:21" x14ac:dyDescent="0.2">
      <c r="A107" s="35" t="s">
        <v>224</v>
      </c>
      <c r="B107" s="33">
        <v>327</v>
      </c>
      <c r="C107" s="33">
        <v>300</v>
      </c>
      <c r="D107" s="33">
        <v>327</v>
      </c>
      <c r="E107" s="33">
        <v>666</v>
      </c>
      <c r="F107" s="103">
        <f t="shared" si="28"/>
        <v>103.6697247706422</v>
      </c>
      <c r="G107" s="33">
        <v>50</v>
      </c>
      <c r="H107" s="33">
        <v>146</v>
      </c>
      <c r="I107" s="33">
        <v>50</v>
      </c>
      <c r="J107" s="33">
        <v>447</v>
      </c>
      <c r="K107" s="103">
        <f t="shared" si="29"/>
        <v>794</v>
      </c>
      <c r="L107" s="33">
        <v>0</v>
      </c>
      <c r="M107" s="33">
        <v>0</v>
      </c>
      <c r="N107" s="33">
        <v>0</v>
      </c>
      <c r="O107" s="33">
        <v>0</v>
      </c>
      <c r="P107" s="103" t="s">
        <v>302</v>
      </c>
      <c r="Q107" s="33">
        <f t="shared" si="32"/>
        <v>50</v>
      </c>
      <c r="R107" s="33">
        <f t="shared" si="33"/>
        <v>146</v>
      </c>
      <c r="S107" s="33">
        <f t="shared" si="34"/>
        <v>50</v>
      </c>
      <c r="T107" s="33">
        <f t="shared" si="35"/>
        <v>447</v>
      </c>
      <c r="U107" s="103">
        <f t="shared" si="31"/>
        <v>794</v>
      </c>
    </row>
    <row r="108" spans="1:21" x14ac:dyDescent="0.2">
      <c r="A108" s="35" t="s">
        <v>223</v>
      </c>
      <c r="B108" s="33">
        <v>0</v>
      </c>
      <c r="C108" s="33">
        <v>6</v>
      </c>
      <c r="D108" s="33">
        <v>0</v>
      </c>
      <c r="E108" s="33">
        <v>48</v>
      </c>
      <c r="F108" s="103" t="s">
        <v>302</v>
      </c>
      <c r="G108" s="33">
        <v>0</v>
      </c>
      <c r="H108" s="33">
        <v>9</v>
      </c>
      <c r="I108" s="33">
        <v>0</v>
      </c>
      <c r="J108" s="33">
        <v>33</v>
      </c>
      <c r="K108" s="103" t="s">
        <v>302</v>
      </c>
      <c r="L108" s="33">
        <v>0</v>
      </c>
      <c r="M108" s="33">
        <v>0</v>
      </c>
      <c r="N108" s="33">
        <v>0</v>
      </c>
      <c r="O108" s="33">
        <v>0</v>
      </c>
      <c r="P108" s="103" t="s">
        <v>302</v>
      </c>
      <c r="Q108" s="33">
        <f t="shared" si="32"/>
        <v>0</v>
      </c>
      <c r="R108" s="33">
        <f t="shared" si="33"/>
        <v>9</v>
      </c>
      <c r="S108" s="33">
        <f t="shared" si="34"/>
        <v>0</v>
      </c>
      <c r="T108" s="33">
        <f t="shared" si="35"/>
        <v>33</v>
      </c>
      <c r="U108" s="103" t="s">
        <v>302</v>
      </c>
    </row>
    <row r="109" spans="1:21" x14ac:dyDescent="0.2">
      <c r="A109" s="35" t="s">
        <v>222</v>
      </c>
      <c r="B109" s="33">
        <v>98</v>
      </c>
      <c r="C109" s="33">
        <v>226</v>
      </c>
      <c r="D109" s="33">
        <v>116</v>
      </c>
      <c r="E109" s="33">
        <v>456</v>
      </c>
      <c r="F109" s="103">
        <f t="shared" si="28"/>
        <v>293.10344827586204</v>
      </c>
      <c r="G109" s="33">
        <v>38</v>
      </c>
      <c r="H109" s="33">
        <v>102</v>
      </c>
      <c r="I109" s="33">
        <v>38</v>
      </c>
      <c r="J109" s="33">
        <v>255</v>
      </c>
      <c r="K109" s="103">
        <f t="shared" si="29"/>
        <v>571.0526315789474</v>
      </c>
      <c r="L109" s="33">
        <v>0</v>
      </c>
      <c r="M109" s="33">
        <v>0</v>
      </c>
      <c r="N109" s="33">
        <v>0</v>
      </c>
      <c r="O109" s="33">
        <v>0</v>
      </c>
      <c r="P109" s="103" t="s">
        <v>302</v>
      </c>
      <c r="Q109" s="33">
        <f t="shared" si="32"/>
        <v>38</v>
      </c>
      <c r="R109" s="33">
        <f t="shared" si="33"/>
        <v>102</v>
      </c>
      <c r="S109" s="33">
        <f t="shared" si="34"/>
        <v>38</v>
      </c>
      <c r="T109" s="33">
        <f t="shared" si="35"/>
        <v>255</v>
      </c>
      <c r="U109" s="103">
        <f t="shared" si="31"/>
        <v>571.0526315789474</v>
      </c>
    </row>
    <row r="110" spans="1:21" x14ac:dyDescent="0.2">
      <c r="A110" s="35" t="s">
        <v>221</v>
      </c>
      <c r="B110" s="33">
        <v>0</v>
      </c>
      <c r="C110" s="33">
        <v>59</v>
      </c>
      <c r="D110" s="33">
        <v>0</v>
      </c>
      <c r="E110" s="33">
        <v>346</v>
      </c>
      <c r="F110" s="103" t="s">
        <v>302</v>
      </c>
      <c r="G110" s="33">
        <v>0</v>
      </c>
      <c r="H110" s="33">
        <v>40</v>
      </c>
      <c r="I110" s="33">
        <v>0</v>
      </c>
      <c r="J110" s="33">
        <v>270</v>
      </c>
      <c r="K110" s="103" t="s">
        <v>302</v>
      </c>
      <c r="L110" s="33">
        <v>0</v>
      </c>
      <c r="M110" s="33">
        <v>0</v>
      </c>
      <c r="N110" s="33">
        <v>0</v>
      </c>
      <c r="O110" s="33">
        <v>0</v>
      </c>
      <c r="P110" s="103" t="s">
        <v>302</v>
      </c>
      <c r="Q110" s="33">
        <f t="shared" si="32"/>
        <v>0</v>
      </c>
      <c r="R110" s="33">
        <f t="shared" si="33"/>
        <v>40</v>
      </c>
      <c r="S110" s="33">
        <f t="shared" si="34"/>
        <v>0</v>
      </c>
      <c r="T110" s="33">
        <f t="shared" si="35"/>
        <v>270</v>
      </c>
      <c r="U110" s="103" t="s">
        <v>302</v>
      </c>
    </row>
    <row r="111" spans="1:21" x14ac:dyDescent="0.2">
      <c r="A111" s="35" t="s">
        <v>220</v>
      </c>
      <c r="B111" s="33">
        <v>0</v>
      </c>
      <c r="C111" s="33">
        <v>0</v>
      </c>
      <c r="D111" s="33">
        <v>0</v>
      </c>
      <c r="E111" s="33">
        <v>0</v>
      </c>
      <c r="F111" s="103" t="s">
        <v>302</v>
      </c>
      <c r="G111" s="33">
        <v>112</v>
      </c>
      <c r="H111" s="33">
        <v>1</v>
      </c>
      <c r="I111" s="33">
        <v>112</v>
      </c>
      <c r="J111" s="33">
        <v>1</v>
      </c>
      <c r="K111" s="103">
        <f t="shared" si="29"/>
        <v>-99.107142857142861</v>
      </c>
      <c r="L111" s="33">
        <v>0</v>
      </c>
      <c r="M111" s="33">
        <v>0</v>
      </c>
      <c r="N111" s="33">
        <v>0</v>
      </c>
      <c r="O111" s="33">
        <v>0</v>
      </c>
      <c r="P111" s="103" t="s">
        <v>302</v>
      </c>
      <c r="Q111" s="33">
        <f t="shared" si="32"/>
        <v>112</v>
      </c>
      <c r="R111" s="33">
        <f t="shared" si="33"/>
        <v>1</v>
      </c>
      <c r="S111" s="33">
        <f t="shared" si="34"/>
        <v>112</v>
      </c>
      <c r="T111" s="33">
        <f t="shared" si="35"/>
        <v>1</v>
      </c>
      <c r="U111" s="103">
        <f t="shared" si="31"/>
        <v>-99.107142857142861</v>
      </c>
    </row>
    <row r="112" spans="1:21" x14ac:dyDescent="0.2">
      <c r="A112" s="37" t="s">
        <v>219</v>
      </c>
      <c r="B112" s="38">
        <v>506</v>
      </c>
      <c r="C112" s="38">
        <v>1507</v>
      </c>
      <c r="D112" s="38">
        <v>524</v>
      </c>
      <c r="E112" s="38">
        <v>3966</v>
      </c>
      <c r="F112" s="104">
        <f t="shared" si="28"/>
        <v>656.8702290076335</v>
      </c>
      <c r="G112" s="38">
        <v>299</v>
      </c>
      <c r="H112" s="38">
        <v>854</v>
      </c>
      <c r="I112" s="38">
        <v>299</v>
      </c>
      <c r="J112" s="38">
        <v>2528</v>
      </c>
      <c r="K112" s="104">
        <f t="shared" si="29"/>
        <v>745.4849498327759</v>
      </c>
      <c r="L112" s="38">
        <v>0</v>
      </c>
      <c r="M112" s="38">
        <v>397</v>
      </c>
      <c r="N112" s="38">
        <v>6</v>
      </c>
      <c r="O112" s="38">
        <v>929</v>
      </c>
      <c r="P112" s="104">
        <f t="shared" si="30"/>
        <v>15383.333333333334</v>
      </c>
      <c r="Q112" s="38">
        <f t="shared" si="32"/>
        <v>299</v>
      </c>
      <c r="R112" s="38">
        <f t="shared" si="33"/>
        <v>1251</v>
      </c>
      <c r="S112" s="38">
        <f t="shared" si="34"/>
        <v>305</v>
      </c>
      <c r="T112" s="38">
        <f t="shared" si="35"/>
        <v>3457</v>
      </c>
      <c r="U112" s="104">
        <f t="shared" si="31"/>
        <v>1033.4426229508197</v>
      </c>
    </row>
    <row r="113" spans="1:21" x14ac:dyDescent="0.2">
      <c r="A113" s="37" t="s">
        <v>218</v>
      </c>
      <c r="B113" s="36"/>
      <c r="C113" s="36"/>
      <c r="D113" s="36"/>
      <c r="E113" s="36"/>
      <c r="F113" s="105"/>
      <c r="G113" s="36"/>
      <c r="H113" s="36"/>
      <c r="I113" s="36"/>
      <c r="J113" s="36"/>
      <c r="K113" s="105"/>
      <c r="L113" s="36"/>
      <c r="M113" s="36"/>
      <c r="N113" s="36"/>
      <c r="O113" s="36"/>
      <c r="P113" s="105"/>
      <c r="Q113" s="36"/>
      <c r="R113" s="36"/>
      <c r="S113" s="36"/>
      <c r="T113" s="36"/>
      <c r="U113" s="105"/>
    </row>
    <row r="114" spans="1:21" x14ac:dyDescent="0.2">
      <c r="A114" s="35" t="s">
        <v>217</v>
      </c>
      <c r="B114" s="33">
        <v>59</v>
      </c>
      <c r="C114" s="33">
        <v>292</v>
      </c>
      <c r="D114" s="33">
        <v>59</v>
      </c>
      <c r="E114" s="33">
        <v>1137</v>
      </c>
      <c r="F114" s="103">
        <f t="shared" si="28"/>
        <v>1827.1186440677966</v>
      </c>
      <c r="G114" s="33">
        <v>122</v>
      </c>
      <c r="H114" s="33">
        <v>263</v>
      </c>
      <c r="I114" s="33">
        <v>122</v>
      </c>
      <c r="J114" s="33">
        <v>1103</v>
      </c>
      <c r="K114" s="103">
        <f t="shared" si="29"/>
        <v>804.09836065573779</v>
      </c>
      <c r="L114" s="33">
        <v>0</v>
      </c>
      <c r="M114" s="33">
        <v>0</v>
      </c>
      <c r="N114" s="33">
        <v>0</v>
      </c>
      <c r="O114" s="33">
        <v>0</v>
      </c>
      <c r="P114" s="103" t="s">
        <v>302</v>
      </c>
      <c r="Q114" s="33">
        <f t="shared" si="32"/>
        <v>122</v>
      </c>
      <c r="R114" s="33">
        <f t="shared" si="33"/>
        <v>263</v>
      </c>
      <c r="S114" s="33">
        <f t="shared" si="34"/>
        <v>122</v>
      </c>
      <c r="T114" s="33">
        <f t="shared" si="35"/>
        <v>1103</v>
      </c>
      <c r="U114" s="103">
        <f t="shared" si="31"/>
        <v>804.09836065573779</v>
      </c>
    </row>
    <row r="115" spans="1:21" x14ac:dyDescent="0.2">
      <c r="A115" s="35" t="s">
        <v>216</v>
      </c>
      <c r="B115" s="33">
        <v>0</v>
      </c>
      <c r="C115" s="33">
        <v>1</v>
      </c>
      <c r="D115" s="33">
        <v>0</v>
      </c>
      <c r="E115" s="33">
        <v>1</v>
      </c>
      <c r="F115" s="103" t="s">
        <v>302</v>
      </c>
      <c r="G115" s="33">
        <v>0</v>
      </c>
      <c r="H115" s="33">
        <v>2</v>
      </c>
      <c r="I115" s="33">
        <v>0</v>
      </c>
      <c r="J115" s="33">
        <v>2</v>
      </c>
      <c r="K115" s="103" t="s">
        <v>302</v>
      </c>
      <c r="L115" s="33">
        <v>0</v>
      </c>
      <c r="M115" s="33">
        <v>0</v>
      </c>
      <c r="N115" s="33">
        <v>0</v>
      </c>
      <c r="O115" s="33">
        <v>0</v>
      </c>
      <c r="P115" s="103" t="s">
        <v>302</v>
      </c>
      <c r="Q115" s="33">
        <f t="shared" si="32"/>
        <v>0</v>
      </c>
      <c r="R115" s="33">
        <f t="shared" si="33"/>
        <v>2</v>
      </c>
      <c r="S115" s="33">
        <f t="shared" si="34"/>
        <v>0</v>
      </c>
      <c r="T115" s="33">
        <f t="shared" si="35"/>
        <v>2</v>
      </c>
      <c r="U115" s="103" t="s">
        <v>302</v>
      </c>
    </row>
    <row r="116" spans="1:21" x14ac:dyDescent="0.2">
      <c r="A116" s="35" t="s">
        <v>215</v>
      </c>
      <c r="B116" s="33">
        <v>0</v>
      </c>
      <c r="C116" s="33">
        <v>430</v>
      </c>
      <c r="D116" s="33">
        <v>0</v>
      </c>
      <c r="E116" s="33">
        <v>964</v>
      </c>
      <c r="F116" s="103" t="s">
        <v>302</v>
      </c>
      <c r="G116" s="33">
        <v>0</v>
      </c>
      <c r="H116" s="33">
        <v>112</v>
      </c>
      <c r="I116" s="33">
        <v>0</v>
      </c>
      <c r="J116" s="33">
        <v>417</v>
      </c>
      <c r="K116" s="103" t="s">
        <v>302</v>
      </c>
      <c r="L116" s="33">
        <v>0</v>
      </c>
      <c r="M116" s="33">
        <v>0</v>
      </c>
      <c r="N116" s="33">
        <v>0</v>
      </c>
      <c r="O116" s="33">
        <v>0</v>
      </c>
      <c r="P116" s="103" t="s">
        <v>302</v>
      </c>
      <c r="Q116" s="33">
        <f t="shared" si="32"/>
        <v>0</v>
      </c>
      <c r="R116" s="33">
        <f t="shared" si="33"/>
        <v>112</v>
      </c>
      <c r="S116" s="33">
        <f t="shared" si="34"/>
        <v>0</v>
      </c>
      <c r="T116" s="33">
        <f t="shared" si="35"/>
        <v>417</v>
      </c>
      <c r="U116" s="103" t="s">
        <v>302</v>
      </c>
    </row>
    <row r="117" spans="1:21" x14ac:dyDescent="0.2">
      <c r="A117" s="35" t="s">
        <v>214</v>
      </c>
      <c r="B117" s="33">
        <v>0</v>
      </c>
      <c r="C117" s="33">
        <v>1</v>
      </c>
      <c r="D117" s="33">
        <v>0</v>
      </c>
      <c r="E117" s="33">
        <v>1</v>
      </c>
      <c r="F117" s="103" t="s">
        <v>302</v>
      </c>
      <c r="G117" s="33">
        <v>0</v>
      </c>
      <c r="H117" s="33">
        <v>0</v>
      </c>
      <c r="I117" s="33">
        <v>0</v>
      </c>
      <c r="J117" s="33">
        <v>3</v>
      </c>
      <c r="K117" s="103" t="s">
        <v>302</v>
      </c>
      <c r="L117" s="33">
        <v>0</v>
      </c>
      <c r="M117" s="33">
        <v>0</v>
      </c>
      <c r="N117" s="33">
        <v>0</v>
      </c>
      <c r="O117" s="33">
        <v>0</v>
      </c>
      <c r="P117" s="103" t="s">
        <v>302</v>
      </c>
      <c r="Q117" s="33">
        <f t="shared" si="32"/>
        <v>0</v>
      </c>
      <c r="R117" s="33">
        <f t="shared" si="33"/>
        <v>0</v>
      </c>
      <c r="S117" s="33">
        <f t="shared" si="34"/>
        <v>0</v>
      </c>
      <c r="T117" s="33">
        <f t="shared" si="35"/>
        <v>3</v>
      </c>
      <c r="U117" s="103" t="s">
        <v>302</v>
      </c>
    </row>
    <row r="118" spans="1:21" x14ac:dyDescent="0.2">
      <c r="A118" s="35" t="s">
        <v>213</v>
      </c>
      <c r="B118" s="33">
        <v>158</v>
      </c>
      <c r="C118" s="33">
        <v>0</v>
      </c>
      <c r="D118" s="33">
        <v>158</v>
      </c>
      <c r="E118" s="33">
        <v>1362</v>
      </c>
      <c r="F118" s="103">
        <f t="shared" si="28"/>
        <v>762.02531645569616</v>
      </c>
      <c r="G118" s="33">
        <v>299</v>
      </c>
      <c r="H118" s="33">
        <v>16</v>
      </c>
      <c r="I118" s="33">
        <v>299</v>
      </c>
      <c r="J118" s="33">
        <v>1455</v>
      </c>
      <c r="K118" s="103">
        <f t="shared" si="29"/>
        <v>386.62207357859535</v>
      </c>
      <c r="L118" s="33">
        <v>0</v>
      </c>
      <c r="M118" s="33">
        <v>0</v>
      </c>
      <c r="N118" s="33">
        <v>0</v>
      </c>
      <c r="O118" s="33">
        <v>3</v>
      </c>
      <c r="P118" s="103" t="s">
        <v>302</v>
      </c>
      <c r="Q118" s="33">
        <f t="shared" si="32"/>
        <v>299</v>
      </c>
      <c r="R118" s="33">
        <f t="shared" si="33"/>
        <v>16</v>
      </c>
      <c r="S118" s="33">
        <f t="shared" si="34"/>
        <v>299</v>
      </c>
      <c r="T118" s="33">
        <f t="shared" si="35"/>
        <v>1458</v>
      </c>
      <c r="U118" s="103">
        <f t="shared" si="31"/>
        <v>387.62541806020067</v>
      </c>
    </row>
    <row r="119" spans="1:21" x14ac:dyDescent="0.2">
      <c r="A119" s="35" t="s">
        <v>212</v>
      </c>
      <c r="B119" s="33">
        <v>0</v>
      </c>
      <c r="C119" s="33">
        <v>0</v>
      </c>
      <c r="D119" s="33">
        <v>0</v>
      </c>
      <c r="E119" s="33">
        <v>0</v>
      </c>
      <c r="F119" s="103" t="s">
        <v>302</v>
      </c>
      <c r="G119" s="33">
        <v>30</v>
      </c>
      <c r="H119" s="33">
        <v>0</v>
      </c>
      <c r="I119" s="33">
        <v>30</v>
      </c>
      <c r="J119" s="33">
        <v>0</v>
      </c>
      <c r="K119" s="103">
        <f t="shared" si="29"/>
        <v>-100</v>
      </c>
      <c r="L119" s="33">
        <v>0</v>
      </c>
      <c r="M119" s="33">
        <v>0</v>
      </c>
      <c r="N119" s="33">
        <v>0</v>
      </c>
      <c r="O119" s="33">
        <v>0</v>
      </c>
      <c r="P119" s="103" t="s">
        <v>302</v>
      </c>
      <c r="Q119" s="33">
        <f t="shared" si="32"/>
        <v>30</v>
      </c>
      <c r="R119" s="33">
        <f t="shared" si="33"/>
        <v>0</v>
      </c>
      <c r="S119" s="33">
        <f t="shared" si="34"/>
        <v>30</v>
      </c>
      <c r="T119" s="33">
        <f t="shared" si="35"/>
        <v>0</v>
      </c>
      <c r="U119" s="103">
        <f t="shared" si="31"/>
        <v>-100</v>
      </c>
    </row>
    <row r="120" spans="1:21" x14ac:dyDescent="0.2">
      <c r="A120" s="37" t="s">
        <v>211</v>
      </c>
      <c r="B120" s="38">
        <v>217</v>
      </c>
      <c r="C120" s="38">
        <v>724</v>
      </c>
      <c r="D120" s="38">
        <v>217</v>
      </c>
      <c r="E120" s="38">
        <v>3465</v>
      </c>
      <c r="F120" s="104">
        <f t="shared" si="28"/>
        <v>1496.7741935483871</v>
      </c>
      <c r="G120" s="38">
        <v>451</v>
      </c>
      <c r="H120" s="38">
        <v>393</v>
      </c>
      <c r="I120" s="38">
        <v>451</v>
      </c>
      <c r="J120" s="38">
        <v>2980</v>
      </c>
      <c r="K120" s="104">
        <f t="shared" si="29"/>
        <v>560.75388026607538</v>
      </c>
      <c r="L120" s="38">
        <v>0</v>
      </c>
      <c r="M120" s="38">
        <v>0</v>
      </c>
      <c r="N120" s="38">
        <v>0</v>
      </c>
      <c r="O120" s="38">
        <v>3</v>
      </c>
      <c r="P120" s="104" t="s">
        <v>302</v>
      </c>
      <c r="Q120" s="38">
        <f t="shared" si="32"/>
        <v>451</v>
      </c>
      <c r="R120" s="38">
        <f t="shared" si="33"/>
        <v>393</v>
      </c>
      <c r="S120" s="38">
        <f t="shared" si="34"/>
        <v>451</v>
      </c>
      <c r="T120" s="38">
        <f t="shared" si="35"/>
        <v>2983</v>
      </c>
      <c r="U120" s="104">
        <f t="shared" si="31"/>
        <v>561.41906873614187</v>
      </c>
    </row>
    <row r="121" spans="1:21" x14ac:dyDescent="0.2">
      <c r="A121" s="37" t="s">
        <v>210</v>
      </c>
      <c r="B121" s="38">
        <v>15061</v>
      </c>
      <c r="C121" s="38">
        <v>63087</v>
      </c>
      <c r="D121" s="38">
        <v>15248</v>
      </c>
      <c r="E121" s="38">
        <v>190539</v>
      </c>
      <c r="F121" s="104">
        <f t="shared" si="28"/>
        <v>1149.5999475341027</v>
      </c>
      <c r="G121" s="38">
        <v>17347</v>
      </c>
      <c r="H121" s="38">
        <v>45158</v>
      </c>
      <c r="I121" s="38">
        <v>17347</v>
      </c>
      <c r="J121" s="38">
        <v>154029</v>
      </c>
      <c r="K121" s="104">
        <f t="shared" si="29"/>
        <v>787.92874848677002</v>
      </c>
      <c r="L121" s="38">
        <v>3724</v>
      </c>
      <c r="M121" s="38">
        <v>12104</v>
      </c>
      <c r="N121" s="38">
        <v>5048</v>
      </c>
      <c r="O121" s="38">
        <v>29313</v>
      </c>
      <c r="P121" s="104">
        <f t="shared" si="30"/>
        <v>480.6854199683043</v>
      </c>
      <c r="Q121" s="38">
        <f t="shared" si="32"/>
        <v>21071</v>
      </c>
      <c r="R121" s="38">
        <f t="shared" si="33"/>
        <v>57262</v>
      </c>
      <c r="S121" s="38">
        <f t="shared" si="34"/>
        <v>22395</v>
      </c>
      <c r="T121" s="38">
        <f t="shared" si="35"/>
        <v>183342</v>
      </c>
      <c r="U121" s="104">
        <f t="shared" si="31"/>
        <v>718.67381111855332</v>
      </c>
    </row>
    <row r="122" spans="1:21" x14ac:dyDescent="0.2">
      <c r="A122" s="37"/>
      <c r="B122" s="38"/>
      <c r="C122" s="38"/>
      <c r="D122" s="38"/>
      <c r="E122" s="38"/>
      <c r="F122" s="104"/>
      <c r="G122" s="38"/>
      <c r="H122" s="38"/>
      <c r="I122" s="38"/>
      <c r="J122" s="38"/>
      <c r="K122" s="104"/>
      <c r="L122" s="38"/>
      <c r="M122" s="38"/>
      <c r="N122" s="38"/>
      <c r="O122" s="38"/>
      <c r="P122" s="104"/>
      <c r="Q122" s="38"/>
      <c r="R122" s="38"/>
      <c r="S122" s="38"/>
      <c r="T122" s="38"/>
      <c r="U122" s="104"/>
    </row>
    <row r="123" spans="1:21" x14ac:dyDescent="0.2">
      <c r="A123" s="65" t="s">
        <v>307</v>
      </c>
      <c r="B123" s="38"/>
      <c r="C123" s="38"/>
      <c r="D123" s="38"/>
      <c r="E123" s="38"/>
      <c r="F123" s="104"/>
      <c r="G123" s="38"/>
      <c r="H123" s="38"/>
      <c r="I123" s="38"/>
      <c r="J123" s="38"/>
      <c r="K123" s="104"/>
      <c r="L123" s="38"/>
      <c r="M123" s="38"/>
      <c r="N123" s="38"/>
      <c r="O123" s="38"/>
      <c r="P123" s="104"/>
      <c r="Q123" s="38"/>
      <c r="R123" s="38"/>
      <c r="S123" s="38"/>
      <c r="T123" s="38"/>
      <c r="U123" s="104"/>
    </row>
    <row r="124" spans="1:21" x14ac:dyDescent="0.2">
      <c r="A124" s="23" t="s">
        <v>34</v>
      </c>
      <c r="B124" s="7">
        <v>67</v>
      </c>
      <c r="C124" s="13">
        <v>816</v>
      </c>
      <c r="D124" s="13">
        <v>67</v>
      </c>
      <c r="E124" s="13">
        <v>2229</v>
      </c>
      <c r="F124" s="103">
        <f t="shared" ref="F124:F139" si="36">(E124-D124)/D124*100</f>
        <v>3226.8656716417909</v>
      </c>
      <c r="G124" s="13">
        <v>93</v>
      </c>
      <c r="H124" s="13">
        <v>475</v>
      </c>
      <c r="I124" s="13">
        <v>93</v>
      </c>
      <c r="J124" s="13">
        <v>1321</v>
      </c>
      <c r="K124" s="103">
        <f t="shared" ref="K124:K139" si="37">(J124-I124)/I124*100</f>
        <v>1320.4301075268818</v>
      </c>
      <c r="L124" s="13">
        <v>0</v>
      </c>
      <c r="M124" s="13">
        <v>397</v>
      </c>
      <c r="N124" s="13">
        <v>6</v>
      </c>
      <c r="O124" s="13">
        <v>927</v>
      </c>
      <c r="P124" s="103">
        <f t="shared" ref="P124:P139" si="38">(O124-N124)/N124*100</f>
        <v>15350</v>
      </c>
      <c r="Q124" s="13">
        <f t="shared" si="32"/>
        <v>93</v>
      </c>
      <c r="R124" s="13">
        <f t="shared" si="33"/>
        <v>872</v>
      </c>
      <c r="S124" s="13">
        <f t="shared" si="34"/>
        <v>99</v>
      </c>
      <c r="T124" s="13">
        <f t="shared" si="35"/>
        <v>2248</v>
      </c>
      <c r="U124" s="103">
        <f t="shared" ref="U124:U139" si="39">(T124-S124)/S124*100</f>
        <v>2170.7070707070707</v>
      </c>
    </row>
    <row r="125" spans="1:21" x14ac:dyDescent="0.2">
      <c r="A125" s="23" t="s">
        <v>33</v>
      </c>
      <c r="B125" s="7">
        <v>583</v>
      </c>
      <c r="C125" s="13">
        <v>1899</v>
      </c>
      <c r="D125" s="13">
        <v>583</v>
      </c>
      <c r="E125" s="13">
        <v>12454</v>
      </c>
      <c r="F125" s="103">
        <f t="shared" si="36"/>
        <v>2036.1921097770153</v>
      </c>
      <c r="G125" s="13">
        <v>453</v>
      </c>
      <c r="H125" s="13">
        <v>766</v>
      </c>
      <c r="I125" s="13">
        <v>453</v>
      </c>
      <c r="J125" s="13">
        <v>5426</v>
      </c>
      <c r="K125" s="103">
        <f t="shared" si="37"/>
        <v>1097.7924944812362</v>
      </c>
      <c r="L125" s="13">
        <v>0</v>
      </c>
      <c r="M125" s="13">
        <v>2925</v>
      </c>
      <c r="N125" s="13">
        <v>147</v>
      </c>
      <c r="O125" s="13">
        <v>6483</v>
      </c>
      <c r="P125" s="103">
        <f t="shared" si="38"/>
        <v>4310.2040816326526</v>
      </c>
      <c r="Q125" s="13">
        <f t="shared" si="32"/>
        <v>453</v>
      </c>
      <c r="R125" s="13">
        <f t="shared" si="33"/>
        <v>3691</v>
      </c>
      <c r="S125" s="13">
        <f t="shared" si="34"/>
        <v>600</v>
      </c>
      <c r="T125" s="13">
        <f t="shared" si="35"/>
        <v>11909</v>
      </c>
      <c r="U125" s="103">
        <f t="shared" si="39"/>
        <v>1884.8333333333333</v>
      </c>
    </row>
    <row r="126" spans="1:21" x14ac:dyDescent="0.2">
      <c r="A126" s="23" t="s">
        <v>32</v>
      </c>
      <c r="B126" s="7">
        <v>0</v>
      </c>
      <c r="C126" s="13">
        <v>720</v>
      </c>
      <c r="D126" s="13">
        <v>0</v>
      </c>
      <c r="E126" s="13">
        <v>2130</v>
      </c>
      <c r="F126" s="103" t="s">
        <v>302</v>
      </c>
      <c r="G126" s="13">
        <v>116</v>
      </c>
      <c r="H126" s="13">
        <v>192</v>
      </c>
      <c r="I126" s="13">
        <v>116</v>
      </c>
      <c r="J126" s="13">
        <v>1386</v>
      </c>
      <c r="K126" s="103">
        <f t="shared" si="37"/>
        <v>1094.8275862068965</v>
      </c>
      <c r="L126" s="13">
        <v>0</v>
      </c>
      <c r="M126" s="13">
        <v>55</v>
      </c>
      <c r="N126" s="13">
        <v>0</v>
      </c>
      <c r="O126" s="13">
        <v>272</v>
      </c>
      <c r="P126" s="103" t="s">
        <v>302</v>
      </c>
      <c r="Q126" s="13">
        <f t="shared" si="32"/>
        <v>116</v>
      </c>
      <c r="R126" s="13">
        <f t="shared" si="33"/>
        <v>247</v>
      </c>
      <c r="S126" s="13">
        <f t="shared" si="34"/>
        <v>116</v>
      </c>
      <c r="T126" s="13">
        <f t="shared" si="35"/>
        <v>1658</v>
      </c>
      <c r="U126" s="103">
        <f t="shared" si="39"/>
        <v>1329.3103448275861</v>
      </c>
    </row>
    <row r="127" spans="1:21" x14ac:dyDescent="0.2">
      <c r="A127" s="23" t="s">
        <v>31</v>
      </c>
      <c r="B127" s="7">
        <v>4544</v>
      </c>
      <c r="C127" s="13">
        <v>14800</v>
      </c>
      <c r="D127" s="13">
        <v>4544</v>
      </c>
      <c r="E127" s="13">
        <v>41330</v>
      </c>
      <c r="F127" s="103">
        <f t="shared" si="36"/>
        <v>809.55105633802816</v>
      </c>
      <c r="G127" s="13">
        <v>4458</v>
      </c>
      <c r="H127" s="13">
        <v>13808</v>
      </c>
      <c r="I127" s="13">
        <v>4458</v>
      </c>
      <c r="J127" s="13">
        <v>37633</v>
      </c>
      <c r="K127" s="103">
        <f t="shared" si="37"/>
        <v>744.16778824585015</v>
      </c>
      <c r="L127" s="13">
        <v>455</v>
      </c>
      <c r="M127" s="13">
        <v>1024</v>
      </c>
      <c r="N127" s="13">
        <v>989</v>
      </c>
      <c r="O127" s="13">
        <v>5090</v>
      </c>
      <c r="P127" s="103">
        <f t="shared" si="38"/>
        <v>414.66127401415571</v>
      </c>
      <c r="Q127" s="13">
        <f t="shared" si="32"/>
        <v>4913</v>
      </c>
      <c r="R127" s="13">
        <f t="shared" si="33"/>
        <v>14832</v>
      </c>
      <c r="S127" s="13">
        <f t="shared" si="34"/>
        <v>5447</v>
      </c>
      <c r="T127" s="13">
        <f t="shared" si="35"/>
        <v>42723</v>
      </c>
      <c r="U127" s="103">
        <f t="shared" si="39"/>
        <v>684.34000367174588</v>
      </c>
    </row>
    <row r="128" spans="1:21" x14ac:dyDescent="0.2">
      <c r="A128" s="23" t="s">
        <v>30</v>
      </c>
      <c r="B128" s="7">
        <v>0</v>
      </c>
      <c r="C128" s="13">
        <v>30</v>
      </c>
      <c r="D128" s="13">
        <v>0</v>
      </c>
      <c r="E128" s="13">
        <v>77</v>
      </c>
      <c r="F128" s="103" t="s">
        <v>302</v>
      </c>
      <c r="G128" s="13">
        <v>0</v>
      </c>
      <c r="H128" s="13">
        <v>55</v>
      </c>
      <c r="I128" s="13">
        <v>0</v>
      </c>
      <c r="J128" s="13">
        <v>103</v>
      </c>
      <c r="K128" s="103" t="s">
        <v>302</v>
      </c>
      <c r="L128" s="13">
        <v>3</v>
      </c>
      <c r="M128" s="13">
        <v>0</v>
      </c>
      <c r="N128" s="13">
        <v>3</v>
      </c>
      <c r="O128" s="13">
        <v>2</v>
      </c>
      <c r="P128" s="103">
        <f t="shared" si="38"/>
        <v>-33.333333333333329</v>
      </c>
      <c r="Q128" s="13">
        <f t="shared" si="32"/>
        <v>3</v>
      </c>
      <c r="R128" s="13">
        <f t="shared" si="33"/>
        <v>55</v>
      </c>
      <c r="S128" s="13">
        <f t="shared" si="34"/>
        <v>3</v>
      </c>
      <c r="T128" s="13">
        <f t="shared" si="35"/>
        <v>105</v>
      </c>
      <c r="U128" s="103">
        <f t="shared" si="39"/>
        <v>3400</v>
      </c>
    </row>
    <row r="129" spans="1:21" x14ac:dyDescent="0.2">
      <c r="A129" s="23" t="s">
        <v>29</v>
      </c>
      <c r="B129" s="7">
        <v>4703</v>
      </c>
      <c r="C129" s="13">
        <v>18611</v>
      </c>
      <c r="D129" s="13">
        <v>4703</v>
      </c>
      <c r="E129" s="13">
        <v>37481</v>
      </c>
      <c r="F129" s="103">
        <f t="shared" si="36"/>
        <v>696.95938762492028</v>
      </c>
      <c r="G129" s="13">
        <v>1661</v>
      </c>
      <c r="H129" s="13">
        <v>11050</v>
      </c>
      <c r="I129" s="13">
        <v>1661</v>
      </c>
      <c r="J129" s="13">
        <v>27161</v>
      </c>
      <c r="K129" s="103">
        <f t="shared" si="37"/>
        <v>1535.2197471402769</v>
      </c>
      <c r="L129" s="13">
        <v>2902</v>
      </c>
      <c r="M129" s="13">
        <v>4334</v>
      </c>
      <c r="N129" s="13">
        <v>2920</v>
      </c>
      <c r="O129" s="13">
        <v>8043</v>
      </c>
      <c r="P129" s="103">
        <f t="shared" si="38"/>
        <v>175.44520547945206</v>
      </c>
      <c r="Q129" s="13">
        <f t="shared" si="32"/>
        <v>4563</v>
      </c>
      <c r="R129" s="13">
        <f t="shared" si="33"/>
        <v>15384</v>
      </c>
      <c r="S129" s="13">
        <f t="shared" si="34"/>
        <v>4581</v>
      </c>
      <c r="T129" s="13">
        <f t="shared" si="35"/>
        <v>35204</v>
      </c>
      <c r="U129" s="103">
        <f t="shared" si="39"/>
        <v>668.4784981445099</v>
      </c>
    </row>
    <row r="130" spans="1:21" x14ac:dyDescent="0.2">
      <c r="A130" s="23" t="s">
        <v>17</v>
      </c>
      <c r="B130" s="7">
        <v>2572</v>
      </c>
      <c r="C130" s="13">
        <v>10217</v>
      </c>
      <c r="D130" s="13">
        <v>2572</v>
      </c>
      <c r="E130" s="13">
        <v>27921</v>
      </c>
      <c r="F130" s="103">
        <f t="shared" si="36"/>
        <v>985.57542768273709</v>
      </c>
      <c r="G130" s="13">
        <v>3745</v>
      </c>
      <c r="H130" s="13">
        <v>7748</v>
      </c>
      <c r="I130" s="13">
        <v>3745</v>
      </c>
      <c r="J130" s="13">
        <v>25934</v>
      </c>
      <c r="K130" s="103">
        <f t="shared" si="37"/>
        <v>592.49666221628843</v>
      </c>
      <c r="L130" s="13">
        <v>93</v>
      </c>
      <c r="M130" s="13">
        <v>755</v>
      </c>
      <c r="N130" s="13">
        <v>678</v>
      </c>
      <c r="O130" s="13">
        <v>1291</v>
      </c>
      <c r="P130" s="103">
        <f t="shared" si="38"/>
        <v>90.412979351032448</v>
      </c>
      <c r="Q130" s="13">
        <f t="shared" si="32"/>
        <v>3838</v>
      </c>
      <c r="R130" s="13">
        <f t="shared" si="33"/>
        <v>8503</v>
      </c>
      <c r="S130" s="13">
        <f t="shared" si="34"/>
        <v>4423</v>
      </c>
      <c r="T130" s="13">
        <f t="shared" si="35"/>
        <v>27225</v>
      </c>
      <c r="U130" s="103">
        <f t="shared" si="39"/>
        <v>515.53244404250506</v>
      </c>
    </row>
    <row r="131" spans="1:21" x14ac:dyDescent="0.2">
      <c r="A131" s="23" t="s">
        <v>21</v>
      </c>
      <c r="B131" s="7">
        <v>928</v>
      </c>
      <c r="C131" s="13">
        <v>9106</v>
      </c>
      <c r="D131" s="13">
        <v>928</v>
      </c>
      <c r="E131" s="13">
        <v>40165</v>
      </c>
      <c r="F131" s="103">
        <f t="shared" si="36"/>
        <v>4228.125</v>
      </c>
      <c r="G131" s="13">
        <v>3636</v>
      </c>
      <c r="H131" s="13">
        <v>6355</v>
      </c>
      <c r="I131" s="13">
        <v>3636</v>
      </c>
      <c r="J131" s="13">
        <v>31839</v>
      </c>
      <c r="K131" s="103">
        <f t="shared" si="37"/>
        <v>775.66006600660069</v>
      </c>
      <c r="L131" s="13">
        <v>271</v>
      </c>
      <c r="M131" s="13">
        <v>1973</v>
      </c>
      <c r="N131" s="13">
        <v>305</v>
      </c>
      <c r="O131" s="13">
        <v>5798</v>
      </c>
      <c r="P131" s="103">
        <f t="shared" si="38"/>
        <v>1800.9836065573772</v>
      </c>
      <c r="Q131" s="13">
        <f t="shared" si="32"/>
        <v>3907</v>
      </c>
      <c r="R131" s="13">
        <f t="shared" si="33"/>
        <v>8328</v>
      </c>
      <c r="S131" s="13">
        <f t="shared" si="34"/>
        <v>3941</v>
      </c>
      <c r="T131" s="13">
        <f t="shared" si="35"/>
        <v>37637</v>
      </c>
      <c r="U131" s="103">
        <f t="shared" si="39"/>
        <v>855.01141842172035</v>
      </c>
    </row>
    <row r="132" spans="1:21" x14ac:dyDescent="0.2">
      <c r="A132" s="23" t="s">
        <v>28</v>
      </c>
      <c r="B132" s="7">
        <v>1063</v>
      </c>
      <c r="C132" s="13">
        <v>3172</v>
      </c>
      <c r="D132" s="13">
        <v>1250</v>
      </c>
      <c r="E132" s="13">
        <v>6532</v>
      </c>
      <c r="F132" s="103">
        <f t="shared" si="36"/>
        <v>422.56</v>
      </c>
      <c r="G132" s="13">
        <v>710</v>
      </c>
      <c r="H132" s="13">
        <v>1016</v>
      </c>
      <c r="I132" s="13">
        <v>710</v>
      </c>
      <c r="J132" s="13">
        <v>3581</v>
      </c>
      <c r="K132" s="103">
        <f t="shared" si="37"/>
        <v>404.36619718309856</v>
      </c>
      <c r="L132" s="13">
        <v>0</v>
      </c>
      <c r="M132" s="13">
        <v>0</v>
      </c>
      <c r="N132" s="13">
        <v>0</v>
      </c>
      <c r="O132" s="13">
        <v>0</v>
      </c>
      <c r="P132" s="103" t="s">
        <v>302</v>
      </c>
      <c r="Q132" s="13">
        <f t="shared" si="32"/>
        <v>710</v>
      </c>
      <c r="R132" s="13">
        <f t="shared" si="33"/>
        <v>1016</v>
      </c>
      <c r="S132" s="13">
        <f t="shared" si="34"/>
        <v>710</v>
      </c>
      <c r="T132" s="13">
        <f t="shared" si="35"/>
        <v>3581</v>
      </c>
      <c r="U132" s="103">
        <f t="shared" si="39"/>
        <v>404.36619718309856</v>
      </c>
    </row>
    <row r="133" spans="1:21" x14ac:dyDescent="0.2">
      <c r="A133" s="23" t="s">
        <v>27</v>
      </c>
      <c r="B133" s="7">
        <v>0</v>
      </c>
      <c r="C133" s="13">
        <v>1553</v>
      </c>
      <c r="D133" s="13">
        <v>0</v>
      </c>
      <c r="E133" s="13">
        <v>4839</v>
      </c>
      <c r="F133" s="103" t="s">
        <v>302</v>
      </c>
      <c r="G133" s="13">
        <v>136</v>
      </c>
      <c r="H133" s="13">
        <v>1212</v>
      </c>
      <c r="I133" s="13">
        <v>136</v>
      </c>
      <c r="J133" s="13">
        <v>4205</v>
      </c>
      <c r="K133" s="103">
        <f t="shared" si="37"/>
        <v>2991.9117647058824</v>
      </c>
      <c r="L133" s="13">
        <v>0</v>
      </c>
      <c r="M133" s="13">
        <v>285</v>
      </c>
      <c r="N133" s="13">
        <v>0</v>
      </c>
      <c r="O133" s="13">
        <v>413</v>
      </c>
      <c r="P133" s="103" t="s">
        <v>302</v>
      </c>
      <c r="Q133" s="13">
        <f t="shared" si="32"/>
        <v>136</v>
      </c>
      <c r="R133" s="13">
        <f t="shared" si="33"/>
        <v>1497</v>
      </c>
      <c r="S133" s="13">
        <f t="shared" si="34"/>
        <v>136</v>
      </c>
      <c r="T133" s="13">
        <f t="shared" si="35"/>
        <v>4618</v>
      </c>
      <c r="U133" s="103">
        <f t="shared" si="39"/>
        <v>3295.5882352941176</v>
      </c>
    </row>
    <row r="134" spans="1:21" x14ac:dyDescent="0.2">
      <c r="A134" s="23" t="s">
        <v>60</v>
      </c>
      <c r="B134" s="7">
        <v>0</v>
      </c>
      <c r="C134" s="13">
        <v>59</v>
      </c>
      <c r="D134" s="13">
        <v>0</v>
      </c>
      <c r="E134" s="13">
        <v>346</v>
      </c>
      <c r="F134" s="103" t="s">
        <v>302</v>
      </c>
      <c r="G134" s="13">
        <v>0</v>
      </c>
      <c r="H134" s="13">
        <v>40</v>
      </c>
      <c r="I134" s="13">
        <v>0</v>
      </c>
      <c r="J134" s="13">
        <v>270</v>
      </c>
      <c r="K134" s="103" t="s">
        <v>302</v>
      </c>
      <c r="L134" s="13">
        <v>0</v>
      </c>
      <c r="M134" s="13">
        <v>0</v>
      </c>
      <c r="N134" s="13">
        <v>0</v>
      </c>
      <c r="O134" s="13">
        <v>0</v>
      </c>
      <c r="P134" s="103" t="s">
        <v>302</v>
      </c>
      <c r="Q134" s="13">
        <f t="shared" si="32"/>
        <v>0</v>
      </c>
      <c r="R134" s="13">
        <f t="shared" si="33"/>
        <v>40</v>
      </c>
      <c r="S134" s="13">
        <f t="shared" si="34"/>
        <v>0</v>
      </c>
      <c r="T134" s="13">
        <f t="shared" si="35"/>
        <v>270</v>
      </c>
      <c r="U134" s="103" t="s">
        <v>302</v>
      </c>
    </row>
    <row r="135" spans="1:21" x14ac:dyDescent="0.2">
      <c r="A135" s="23" t="s">
        <v>26</v>
      </c>
      <c r="B135" s="7">
        <v>0</v>
      </c>
      <c r="C135" s="13">
        <v>2103</v>
      </c>
      <c r="D135" s="13">
        <v>0</v>
      </c>
      <c r="E135" s="13">
        <v>10229</v>
      </c>
      <c r="F135" s="103" t="s">
        <v>302</v>
      </c>
      <c r="G135" s="13">
        <v>1069</v>
      </c>
      <c r="H135" s="13">
        <v>1882</v>
      </c>
      <c r="I135" s="13">
        <v>1069</v>
      </c>
      <c r="J135" s="13">
        <v>7288</v>
      </c>
      <c r="K135" s="103">
        <f t="shared" si="37"/>
        <v>581.75865294667915</v>
      </c>
      <c r="L135" s="13">
        <v>0</v>
      </c>
      <c r="M135" s="13">
        <v>356</v>
      </c>
      <c r="N135" s="13">
        <v>0</v>
      </c>
      <c r="O135" s="13">
        <v>991</v>
      </c>
      <c r="P135" s="103" t="s">
        <v>302</v>
      </c>
      <c r="Q135" s="13">
        <f t="shared" si="32"/>
        <v>1069</v>
      </c>
      <c r="R135" s="13">
        <f t="shared" si="33"/>
        <v>2238</v>
      </c>
      <c r="S135" s="13">
        <f t="shared" si="34"/>
        <v>1069</v>
      </c>
      <c r="T135" s="13">
        <f t="shared" si="35"/>
        <v>8279</v>
      </c>
      <c r="U135" s="103">
        <f t="shared" si="39"/>
        <v>674.46211412535081</v>
      </c>
    </row>
    <row r="136" spans="1:21" x14ac:dyDescent="0.2">
      <c r="A136" s="23" t="s">
        <v>25</v>
      </c>
      <c r="B136" s="7">
        <v>0</v>
      </c>
      <c r="C136" s="13">
        <v>1</v>
      </c>
      <c r="D136" s="13">
        <v>0</v>
      </c>
      <c r="E136" s="13">
        <v>1</v>
      </c>
      <c r="F136" s="103" t="s">
        <v>302</v>
      </c>
      <c r="G136" s="13">
        <v>112</v>
      </c>
      <c r="H136" s="13">
        <v>1</v>
      </c>
      <c r="I136" s="13">
        <v>112</v>
      </c>
      <c r="J136" s="13">
        <v>4</v>
      </c>
      <c r="K136" s="103">
        <f t="shared" si="37"/>
        <v>-96.428571428571431</v>
      </c>
      <c r="L136" s="13">
        <v>0</v>
      </c>
      <c r="M136" s="13">
        <v>0</v>
      </c>
      <c r="N136" s="13">
        <v>0</v>
      </c>
      <c r="O136" s="13">
        <v>0</v>
      </c>
      <c r="P136" s="103" t="s">
        <v>302</v>
      </c>
      <c r="Q136" s="13">
        <f t="shared" si="32"/>
        <v>112</v>
      </c>
      <c r="R136" s="13">
        <f t="shared" si="33"/>
        <v>1</v>
      </c>
      <c r="S136" s="13">
        <f t="shared" si="34"/>
        <v>112</v>
      </c>
      <c r="T136" s="13">
        <f t="shared" si="35"/>
        <v>4</v>
      </c>
      <c r="U136" s="103">
        <f t="shared" si="39"/>
        <v>-96.428571428571431</v>
      </c>
    </row>
    <row r="137" spans="1:21" x14ac:dyDescent="0.2">
      <c r="A137" s="23" t="s">
        <v>24</v>
      </c>
      <c r="B137" s="7">
        <v>601</v>
      </c>
      <c r="C137" s="13">
        <v>0</v>
      </c>
      <c r="D137" s="13">
        <v>601</v>
      </c>
      <c r="E137" s="13">
        <v>4805</v>
      </c>
      <c r="F137" s="103">
        <f t="shared" si="36"/>
        <v>699.5008319467554</v>
      </c>
      <c r="G137" s="13">
        <v>1058</v>
      </c>
      <c r="H137" s="13">
        <v>409</v>
      </c>
      <c r="I137" s="13">
        <v>1058</v>
      </c>
      <c r="J137" s="13">
        <v>7563</v>
      </c>
      <c r="K137" s="103">
        <f t="shared" si="37"/>
        <v>614.83931947069937</v>
      </c>
      <c r="L137" s="13">
        <v>0</v>
      </c>
      <c r="M137" s="13">
        <v>0</v>
      </c>
      <c r="N137" s="13">
        <v>0</v>
      </c>
      <c r="O137" s="13">
        <v>3</v>
      </c>
      <c r="P137" s="103" t="s">
        <v>302</v>
      </c>
      <c r="Q137" s="13">
        <f t="shared" si="32"/>
        <v>1058</v>
      </c>
      <c r="R137" s="13">
        <f t="shared" si="33"/>
        <v>409</v>
      </c>
      <c r="S137" s="13">
        <f t="shared" si="34"/>
        <v>1058</v>
      </c>
      <c r="T137" s="13">
        <f t="shared" si="35"/>
        <v>7566</v>
      </c>
      <c r="U137" s="103">
        <f t="shared" si="39"/>
        <v>615.12287334593566</v>
      </c>
    </row>
    <row r="138" spans="1:21" x14ac:dyDescent="0.2">
      <c r="A138" s="23" t="s">
        <v>23</v>
      </c>
      <c r="B138" s="7">
        <v>0</v>
      </c>
      <c r="C138" s="13">
        <v>0</v>
      </c>
      <c r="D138" s="13">
        <v>0</v>
      </c>
      <c r="E138" s="13">
        <v>0</v>
      </c>
      <c r="F138" s="103" t="s">
        <v>302</v>
      </c>
      <c r="G138" s="13">
        <v>100</v>
      </c>
      <c r="H138" s="13">
        <v>149</v>
      </c>
      <c r="I138" s="13">
        <v>100</v>
      </c>
      <c r="J138" s="13">
        <v>315</v>
      </c>
      <c r="K138" s="103">
        <f t="shared" si="37"/>
        <v>215</v>
      </c>
      <c r="L138" s="13">
        <v>0</v>
      </c>
      <c r="M138" s="13">
        <v>0</v>
      </c>
      <c r="N138" s="13">
        <v>0</v>
      </c>
      <c r="O138" s="13">
        <v>0</v>
      </c>
      <c r="P138" s="103" t="s">
        <v>302</v>
      </c>
      <c r="Q138" s="13">
        <f t="shared" si="32"/>
        <v>100</v>
      </c>
      <c r="R138" s="13">
        <f t="shared" si="33"/>
        <v>149</v>
      </c>
      <c r="S138" s="13">
        <f t="shared" si="34"/>
        <v>100</v>
      </c>
      <c r="T138" s="13">
        <f t="shared" si="35"/>
        <v>315</v>
      </c>
      <c r="U138" s="103">
        <f t="shared" si="39"/>
        <v>215</v>
      </c>
    </row>
    <row r="139" spans="1:21" x14ac:dyDescent="0.2">
      <c r="A139" s="26" t="s">
        <v>75</v>
      </c>
      <c r="B139" s="25">
        <v>15061</v>
      </c>
      <c r="C139" s="24">
        <v>63087</v>
      </c>
      <c r="D139" s="24">
        <v>15248</v>
      </c>
      <c r="E139" s="24">
        <v>190539</v>
      </c>
      <c r="F139" s="103">
        <f t="shared" si="36"/>
        <v>1149.5999475341027</v>
      </c>
      <c r="G139" s="24">
        <v>17347</v>
      </c>
      <c r="H139" s="24">
        <v>45158</v>
      </c>
      <c r="I139" s="24">
        <v>17347</v>
      </c>
      <c r="J139" s="24">
        <v>154029</v>
      </c>
      <c r="K139" s="103">
        <f t="shared" si="37"/>
        <v>787.92874848677002</v>
      </c>
      <c r="L139" s="24">
        <v>3724</v>
      </c>
      <c r="M139" s="24">
        <v>12104</v>
      </c>
      <c r="N139" s="24">
        <v>5048</v>
      </c>
      <c r="O139" s="24">
        <v>29313</v>
      </c>
      <c r="P139" s="103">
        <f t="shared" si="38"/>
        <v>480.6854199683043</v>
      </c>
      <c r="Q139" s="24">
        <f t="shared" si="32"/>
        <v>21071</v>
      </c>
      <c r="R139" s="24">
        <f t="shared" si="33"/>
        <v>57262</v>
      </c>
      <c r="S139" s="24">
        <f t="shared" si="34"/>
        <v>22395</v>
      </c>
      <c r="T139" s="24">
        <f t="shared" si="35"/>
        <v>183342</v>
      </c>
      <c r="U139" s="104">
        <f t="shared" si="39"/>
        <v>718.67381111855332</v>
      </c>
    </row>
    <row r="140" spans="1:21" x14ac:dyDescent="0.2">
      <c r="A140" s="26"/>
      <c r="B140" s="24"/>
      <c r="C140" s="24"/>
      <c r="D140" s="24"/>
      <c r="E140" s="24"/>
      <c r="F140" s="108"/>
      <c r="G140" s="24"/>
      <c r="H140" s="24"/>
      <c r="I140" s="24"/>
      <c r="J140" s="24"/>
      <c r="K140" s="108"/>
      <c r="L140" s="24"/>
      <c r="M140" s="24"/>
      <c r="N140" s="24"/>
      <c r="O140" s="24"/>
      <c r="P140" s="108"/>
      <c r="Q140" s="24"/>
      <c r="R140" s="24"/>
      <c r="S140" s="24"/>
      <c r="T140" s="24"/>
      <c r="U140" s="108"/>
    </row>
    <row r="141" spans="1:21" x14ac:dyDescent="0.2">
      <c r="A141" s="37" t="s">
        <v>209</v>
      </c>
      <c r="B141" s="36"/>
      <c r="C141" s="36"/>
      <c r="D141" s="36"/>
      <c r="E141" s="36"/>
      <c r="F141" s="105"/>
      <c r="G141" s="36"/>
      <c r="H141" s="36"/>
      <c r="I141" s="36"/>
      <c r="J141" s="36"/>
      <c r="K141" s="105"/>
      <c r="L141" s="36"/>
      <c r="M141" s="36"/>
      <c r="N141" s="36"/>
      <c r="O141" s="36"/>
      <c r="P141" s="105"/>
      <c r="Q141" s="36"/>
      <c r="R141" s="36"/>
      <c r="S141" s="36"/>
      <c r="T141" s="36"/>
      <c r="U141" s="105"/>
    </row>
    <row r="142" spans="1:21" x14ac:dyDescent="0.2">
      <c r="A142" s="37" t="s">
        <v>208</v>
      </c>
      <c r="B142" s="36"/>
      <c r="C142" s="36"/>
      <c r="D142" s="36"/>
      <c r="E142" s="36"/>
      <c r="F142" s="105"/>
      <c r="G142" s="36"/>
      <c r="H142" s="36"/>
      <c r="I142" s="36"/>
      <c r="J142" s="36"/>
      <c r="K142" s="105"/>
      <c r="L142" s="36"/>
      <c r="M142" s="36"/>
      <c r="N142" s="36"/>
      <c r="O142" s="36"/>
      <c r="P142" s="105"/>
      <c r="Q142" s="36"/>
      <c r="R142" s="36"/>
      <c r="S142" s="36"/>
      <c r="T142" s="36"/>
      <c r="U142" s="105"/>
    </row>
    <row r="143" spans="1:21" x14ac:dyDescent="0.2">
      <c r="A143" s="35" t="s">
        <v>207</v>
      </c>
      <c r="B143" s="33">
        <v>56</v>
      </c>
      <c r="C143" s="33">
        <v>310</v>
      </c>
      <c r="D143" s="33">
        <v>56</v>
      </c>
      <c r="E143" s="33">
        <v>405</v>
      </c>
      <c r="F143" s="103">
        <f t="shared" ref="F143:F150" si="40">(E143-D143)/D143*100</f>
        <v>623.21428571428567</v>
      </c>
      <c r="G143" s="33">
        <v>122</v>
      </c>
      <c r="H143" s="33">
        <v>255</v>
      </c>
      <c r="I143" s="33">
        <v>122</v>
      </c>
      <c r="J143" s="33">
        <v>339</v>
      </c>
      <c r="K143" s="103">
        <f t="shared" ref="K143:K150" si="41">(J143-I143)/I143*100</f>
        <v>177.86885245901641</v>
      </c>
      <c r="L143" s="33">
        <v>0</v>
      </c>
      <c r="M143" s="33">
        <v>33</v>
      </c>
      <c r="N143" s="33">
        <v>0</v>
      </c>
      <c r="O143" s="33">
        <v>49</v>
      </c>
      <c r="P143" s="103" t="s">
        <v>302</v>
      </c>
      <c r="Q143" s="33">
        <f t="shared" ref="Q143:Q201" si="42">G143+L143</f>
        <v>122</v>
      </c>
      <c r="R143" s="33">
        <f t="shared" ref="R143:R201" si="43">H143+M143</f>
        <v>288</v>
      </c>
      <c r="S143" s="33">
        <f t="shared" ref="S143:S201" si="44">I143+N143</f>
        <v>122</v>
      </c>
      <c r="T143" s="33">
        <f t="shared" ref="T143:T201" si="45">J143+O143</f>
        <v>388</v>
      </c>
      <c r="U143" s="103">
        <f t="shared" ref="U143:U150" si="46">(T143-S143)/S143*100</f>
        <v>218.03278688524591</v>
      </c>
    </row>
    <row r="144" spans="1:21" x14ac:dyDescent="0.2">
      <c r="A144" s="35" t="s">
        <v>206</v>
      </c>
      <c r="B144" s="33">
        <v>210</v>
      </c>
      <c r="C144" s="33">
        <v>962</v>
      </c>
      <c r="D144" s="33">
        <v>210</v>
      </c>
      <c r="E144" s="33">
        <v>12806</v>
      </c>
      <c r="F144" s="103">
        <f t="shared" si="40"/>
        <v>5998.0952380952385</v>
      </c>
      <c r="G144" s="33">
        <v>1617</v>
      </c>
      <c r="H144" s="33">
        <v>1096</v>
      </c>
      <c r="I144" s="33">
        <v>1617</v>
      </c>
      <c r="J144" s="33">
        <v>12565</v>
      </c>
      <c r="K144" s="103">
        <f t="shared" si="41"/>
        <v>677.05627705627705</v>
      </c>
      <c r="L144" s="33">
        <v>0</v>
      </c>
      <c r="M144" s="33">
        <v>0</v>
      </c>
      <c r="N144" s="33">
        <v>0</v>
      </c>
      <c r="O144" s="33">
        <v>50</v>
      </c>
      <c r="P144" s="103" t="s">
        <v>302</v>
      </c>
      <c r="Q144" s="33">
        <f t="shared" si="42"/>
        <v>1617</v>
      </c>
      <c r="R144" s="33">
        <f t="shared" si="43"/>
        <v>1096</v>
      </c>
      <c r="S144" s="33">
        <f t="shared" si="44"/>
        <v>1617</v>
      </c>
      <c r="T144" s="33">
        <f t="shared" si="45"/>
        <v>12615</v>
      </c>
      <c r="U144" s="103">
        <f t="shared" si="46"/>
        <v>680.14842300556586</v>
      </c>
    </row>
    <row r="145" spans="1:21" x14ac:dyDescent="0.2">
      <c r="A145" s="37" t="s">
        <v>205</v>
      </c>
      <c r="B145" s="38">
        <v>266</v>
      </c>
      <c r="C145" s="38">
        <v>1272</v>
      </c>
      <c r="D145" s="38">
        <v>266</v>
      </c>
      <c r="E145" s="38">
        <v>13211</v>
      </c>
      <c r="F145" s="104">
        <f t="shared" si="40"/>
        <v>4866.541353383459</v>
      </c>
      <c r="G145" s="38">
        <v>1739</v>
      </c>
      <c r="H145" s="38">
        <v>1351</v>
      </c>
      <c r="I145" s="38">
        <v>1739</v>
      </c>
      <c r="J145" s="38">
        <v>12904</v>
      </c>
      <c r="K145" s="104">
        <f t="shared" si="41"/>
        <v>642.03565267395049</v>
      </c>
      <c r="L145" s="38">
        <v>0</v>
      </c>
      <c r="M145" s="38">
        <v>33</v>
      </c>
      <c r="N145" s="38">
        <v>0</v>
      </c>
      <c r="O145" s="38">
        <v>99</v>
      </c>
      <c r="P145" s="104" t="s">
        <v>302</v>
      </c>
      <c r="Q145" s="38">
        <f t="shared" si="42"/>
        <v>1739</v>
      </c>
      <c r="R145" s="38">
        <f t="shared" si="43"/>
        <v>1384</v>
      </c>
      <c r="S145" s="38">
        <f t="shared" si="44"/>
        <v>1739</v>
      </c>
      <c r="T145" s="38">
        <f t="shared" si="45"/>
        <v>13003</v>
      </c>
      <c r="U145" s="104">
        <f t="shared" si="46"/>
        <v>647.72857964347327</v>
      </c>
    </row>
    <row r="146" spans="1:21" x14ac:dyDescent="0.2">
      <c r="A146" s="37" t="s">
        <v>204</v>
      </c>
      <c r="B146" s="36"/>
      <c r="C146" s="36"/>
      <c r="D146" s="36"/>
      <c r="E146" s="36"/>
      <c r="F146" s="105"/>
      <c r="G146" s="36"/>
      <c r="H146" s="36"/>
      <c r="I146" s="36"/>
      <c r="J146" s="36"/>
      <c r="K146" s="105"/>
      <c r="L146" s="36"/>
      <c r="M146" s="36"/>
      <c r="N146" s="36"/>
      <c r="O146" s="36"/>
      <c r="P146" s="105"/>
      <c r="Q146" s="36"/>
      <c r="R146" s="36"/>
      <c r="S146" s="36"/>
      <c r="T146" s="36"/>
      <c r="U146" s="105"/>
    </row>
    <row r="147" spans="1:21" x14ac:dyDescent="0.2">
      <c r="A147" s="35" t="s">
        <v>203</v>
      </c>
      <c r="B147" s="33">
        <v>0</v>
      </c>
      <c r="C147" s="33">
        <v>0</v>
      </c>
      <c r="D147" s="33">
        <v>0</v>
      </c>
      <c r="E147" s="33">
        <v>15</v>
      </c>
      <c r="F147" s="103" t="s">
        <v>302</v>
      </c>
      <c r="G147" s="33">
        <v>0</v>
      </c>
      <c r="H147" s="33">
        <v>0</v>
      </c>
      <c r="I147" s="33">
        <v>0</v>
      </c>
      <c r="J147" s="33">
        <v>15</v>
      </c>
      <c r="K147" s="103" t="s">
        <v>302</v>
      </c>
      <c r="L147" s="33">
        <v>0</v>
      </c>
      <c r="M147" s="33">
        <v>0</v>
      </c>
      <c r="N147" s="33">
        <v>0</v>
      </c>
      <c r="O147" s="33">
        <v>0</v>
      </c>
      <c r="P147" s="103" t="s">
        <v>302</v>
      </c>
      <c r="Q147" s="33">
        <f t="shared" si="42"/>
        <v>0</v>
      </c>
      <c r="R147" s="33">
        <f t="shared" si="43"/>
        <v>0</v>
      </c>
      <c r="S147" s="33">
        <f t="shared" si="44"/>
        <v>0</v>
      </c>
      <c r="T147" s="33">
        <f t="shared" si="45"/>
        <v>15</v>
      </c>
      <c r="U147" s="103" t="s">
        <v>302</v>
      </c>
    </row>
    <row r="148" spans="1:21" x14ac:dyDescent="0.2">
      <c r="A148" s="37" t="s">
        <v>202</v>
      </c>
      <c r="B148" s="38">
        <v>0</v>
      </c>
      <c r="C148" s="38">
        <v>0</v>
      </c>
      <c r="D148" s="38">
        <v>0</v>
      </c>
      <c r="E148" s="38">
        <v>15</v>
      </c>
      <c r="F148" s="104" t="s">
        <v>302</v>
      </c>
      <c r="G148" s="38">
        <v>0</v>
      </c>
      <c r="H148" s="38">
        <v>0</v>
      </c>
      <c r="I148" s="38">
        <v>0</v>
      </c>
      <c r="J148" s="38">
        <v>15</v>
      </c>
      <c r="K148" s="104" t="s">
        <v>302</v>
      </c>
      <c r="L148" s="38">
        <v>0</v>
      </c>
      <c r="M148" s="38">
        <v>0</v>
      </c>
      <c r="N148" s="38">
        <v>0</v>
      </c>
      <c r="O148" s="38">
        <v>0</v>
      </c>
      <c r="P148" s="104" t="s">
        <v>302</v>
      </c>
      <c r="Q148" s="38">
        <f t="shared" si="42"/>
        <v>0</v>
      </c>
      <c r="R148" s="38">
        <f t="shared" si="43"/>
        <v>0</v>
      </c>
      <c r="S148" s="38">
        <f t="shared" si="44"/>
        <v>0</v>
      </c>
      <c r="T148" s="38">
        <f t="shared" si="45"/>
        <v>15</v>
      </c>
      <c r="U148" s="104" t="s">
        <v>302</v>
      </c>
    </row>
    <row r="149" spans="1:21" x14ac:dyDescent="0.2">
      <c r="A149" s="37" t="s">
        <v>201</v>
      </c>
      <c r="B149" s="38">
        <v>266</v>
      </c>
      <c r="C149" s="38">
        <v>1272</v>
      </c>
      <c r="D149" s="38">
        <v>266</v>
      </c>
      <c r="E149" s="38">
        <v>13226</v>
      </c>
      <c r="F149" s="104">
        <f t="shared" si="40"/>
        <v>4872.1804511278197</v>
      </c>
      <c r="G149" s="38">
        <v>1739</v>
      </c>
      <c r="H149" s="38">
        <v>1351</v>
      </c>
      <c r="I149" s="38">
        <v>1739</v>
      </c>
      <c r="J149" s="38">
        <v>12919</v>
      </c>
      <c r="K149" s="104">
        <f t="shared" si="41"/>
        <v>642.89821736630245</v>
      </c>
      <c r="L149" s="38">
        <v>0</v>
      </c>
      <c r="M149" s="38">
        <v>33</v>
      </c>
      <c r="N149" s="38">
        <v>0</v>
      </c>
      <c r="O149" s="38">
        <v>99</v>
      </c>
      <c r="P149" s="104" t="s">
        <v>302</v>
      </c>
      <c r="Q149" s="38">
        <f t="shared" si="42"/>
        <v>1739</v>
      </c>
      <c r="R149" s="38">
        <f t="shared" si="43"/>
        <v>1384</v>
      </c>
      <c r="S149" s="38">
        <f t="shared" si="44"/>
        <v>1739</v>
      </c>
      <c r="T149" s="38">
        <f t="shared" si="45"/>
        <v>13018</v>
      </c>
      <c r="U149" s="104">
        <f t="shared" si="46"/>
        <v>648.59114433582522</v>
      </c>
    </row>
    <row r="150" spans="1:21" x14ac:dyDescent="0.2">
      <c r="A150" s="37" t="s">
        <v>59</v>
      </c>
      <c r="B150" s="38">
        <v>29133</v>
      </c>
      <c r="C150" s="38">
        <v>128225</v>
      </c>
      <c r="D150" s="38">
        <v>29320</v>
      </c>
      <c r="E150" s="38">
        <v>434177</v>
      </c>
      <c r="F150" s="104">
        <f t="shared" si="40"/>
        <v>1380.8219645293316</v>
      </c>
      <c r="G150" s="38">
        <v>33546</v>
      </c>
      <c r="H150" s="38">
        <v>88045</v>
      </c>
      <c r="I150" s="38">
        <v>33546</v>
      </c>
      <c r="J150" s="38">
        <v>349678</v>
      </c>
      <c r="K150" s="104">
        <f t="shared" si="41"/>
        <v>942.38359267870987</v>
      </c>
      <c r="L150" s="38">
        <v>14966</v>
      </c>
      <c r="M150" s="38">
        <v>31810</v>
      </c>
      <c r="N150" s="38">
        <v>19043</v>
      </c>
      <c r="O150" s="38">
        <v>73835</v>
      </c>
      <c r="P150" s="104">
        <f t="shared" ref="P150" si="47">(O150-N150)/N150*100</f>
        <v>287.72777398519145</v>
      </c>
      <c r="Q150" s="38">
        <f t="shared" si="42"/>
        <v>48512</v>
      </c>
      <c r="R150" s="38">
        <f t="shared" si="43"/>
        <v>119855</v>
      </c>
      <c r="S150" s="38">
        <f t="shared" si="44"/>
        <v>52589</v>
      </c>
      <c r="T150" s="38">
        <f t="shared" si="45"/>
        <v>423513</v>
      </c>
      <c r="U150" s="104">
        <f t="shared" si="46"/>
        <v>705.32620890300257</v>
      </c>
    </row>
    <row r="151" spans="1:21" x14ac:dyDescent="0.2">
      <c r="A151" s="37"/>
      <c r="B151" s="38"/>
      <c r="C151" s="38"/>
      <c r="D151" s="38"/>
      <c r="E151" s="38"/>
      <c r="F151" s="104"/>
      <c r="G151" s="38"/>
      <c r="H151" s="38"/>
      <c r="I151" s="38"/>
      <c r="J151" s="38"/>
      <c r="K151" s="104"/>
      <c r="L151" s="38"/>
      <c r="M151" s="38"/>
      <c r="N151" s="38"/>
      <c r="O151" s="38"/>
      <c r="P151" s="104"/>
      <c r="Q151" s="38"/>
      <c r="R151" s="38"/>
      <c r="S151" s="38"/>
      <c r="T151" s="38"/>
      <c r="U151" s="104"/>
    </row>
    <row r="152" spans="1:21" x14ac:dyDescent="0.2">
      <c r="A152" s="65" t="s">
        <v>307</v>
      </c>
      <c r="B152" s="38"/>
      <c r="C152" s="38"/>
      <c r="D152" s="38"/>
      <c r="E152" s="38"/>
      <c r="F152" s="104"/>
      <c r="G152" s="38"/>
      <c r="H152" s="38"/>
      <c r="I152" s="38"/>
      <c r="J152" s="38"/>
      <c r="K152" s="104"/>
      <c r="L152" s="38"/>
      <c r="M152" s="38"/>
      <c r="N152" s="38"/>
      <c r="O152" s="38"/>
      <c r="P152" s="104"/>
      <c r="Q152" s="38"/>
      <c r="R152" s="38"/>
      <c r="S152" s="38"/>
      <c r="T152" s="38"/>
      <c r="U152" s="104"/>
    </row>
    <row r="153" spans="1:21" x14ac:dyDescent="0.2">
      <c r="A153" s="23" t="s">
        <v>17</v>
      </c>
      <c r="B153" s="7">
        <v>56</v>
      </c>
      <c r="C153" s="13">
        <v>310</v>
      </c>
      <c r="D153" s="13">
        <v>56</v>
      </c>
      <c r="E153" s="13">
        <v>420</v>
      </c>
      <c r="F153" s="56">
        <f t="shared" ref="F153:F156" si="48">(E153-D153)/D153*100</f>
        <v>650</v>
      </c>
      <c r="G153" s="13">
        <v>122</v>
      </c>
      <c r="H153" s="13">
        <v>255</v>
      </c>
      <c r="I153" s="13">
        <v>122</v>
      </c>
      <c r="J153" s="13">
        <v>354</v>
      </c>
      <c r="K153" s="56">
        <f t="shared" ref="K153:K156" si="49">(J153-I153)/I153*100</f>
        <v>190.1639344262295</v>
      </c>
      <c r="L153" s="13">
        <v>0</v>
      </c>
      <c r="M153" s="13">
        <v>33</v>
      </c>
      <c r="N153" s="13">
        <v>0</v>
      </c>
      <c r="O153" s="13">
        <v>49</v>
      </c>
      <c r="P153" s="103" t="s">
        <v>302</v>
      </c>
      <c r="Q153" s="13">
        <f t="shared" si="42"/>
        <v>122</v>
      </c>
      <c r="R153" s="13">
        <f t="shared" si="43"/>
        <v>288</v>
      </c>
      <c r="S153" s="13">
        <f t="shared" si="44"/>
        <v>122</v>
      </c>
      <c r="T153" s="13">
        <f t="shared" si="45"/>
        <v>403</v>
      </c>
      <c r="U153" s="56">
        <f t="shared" ref="U153:U156" si="50">(T153-S153)/S153*100</f>
        <v>230.32786885245901</v>
      </c>
    </row>
    <row r="154" spans="1:21" x14ac:dyDescent="0.2">
      <c r="A154" s="23" t="s">
        <v>21</v>
      </c>
      <c r="B154" s="7">
        <v>210</v>
      </c>
      <c r="C154" s="13">
        <v>962</v>
      </c>
      <c r="D154" s="13">
        <v>210</v>
      </c>
      <c r="E154" s="13">
        <v>12806</v>
      </c>
      <c r="F154" s="56">
        <f t="shared" si="48"/>
        <v>5998.0952380952385</v>
      </c>
      <c r="G154" s="13">
        <v>1617</v>
      </c>
      <c r="H154" s="13">
        <v>1096</v>
      </c>
      <c r="I154" s="13">
        <v>1617</v>
      </c>
      <c r="J154" s="13">
        <v>12565</v>
      </c>
      <c r="K154" s="56">
        <f t="shared" si="49"/>
        <v>677.05627705627705</v>
      </c>
      <c r="L154" s="13">
        <v>0</v>
      </c>
      <c r="M154" s="13">
        <v>0</v>
      </c>
      <c r="N154" s="13">
        <v>0</v>
      </c>
      <c r="O154" s="13">
        <v>50</v>
      </c>
      <c r="P154" s="103" t="s">
        <v>302</v>
      </c>
      <c r="Q154" s="13">
        <f t="shared" si="42"/>
        <v>1617</v>
      </c>
      <c r="R154" s="13">
        <f t="shared" si="43"/>
        <v>1096</v>
      </c>
      <c r="S154" s="13">
        <f t="shared" si="44"/>
        <v>1617</v>
      </c>
      <c r="T154" s="13">
        <f t="shared" si="45"/>
        <v>12615</v>
      </c>
      <c r="U154" s="56">
        <f t="shared" si="50"/>
        <v>680.14842300556586</v>
      </c>
    </row>
    <row r="155" spans="1:21" x14ac:dyDescent="0.2">
      <c r="A155" s="26" t="s">
        <v>74</v>
      </c>
      <c r="B155" s="25">
        <v>266</v>
      </c>
      <c r="C155" s="24">
        <v>1272</v>
      </c>
      <c r="D155" s="24">
        <v>266</v>
      </c>
      <c r="E155" s="24">
        <v>13226</v>
      </c>
      <c r="F155" s="108">
        <f t="shared" si="48"/>
        <v>4872.1804511278197</v>
      </c>
      <c r="G155" s="24">
        <v>1739</v>
      </c>
      <c r="H155" s="24">
        <v>1351</v>
      </c>
      <c r="I155" s="24">
        <v>1739</v>
      </c>
      <c r="J155" s="24">
        <v>12919</v>
      </c>
      <c r="K155" s="108">
        <f t="shared" si="49"/>
        <v>642.89821736630245</v>
      </c>
      <c r="L155" s="24">
        <v>0</v>
      </c>
      <c r="M155" s="24">
        <v>33</v>
      </c>
      <c r="N155" s="24">
        <v>0</v>
      </c>
      <c r="O155" s="24">
        <v>99</v>
      </c>
      <c r="P155" s="104" t="s">
        <v>302</v>
      </c>
      <c r="Q155" s="24">
        <f t="shared" si="42"/>
        <v>1739</v>
      </c>
      <c r="R155" s="24">
        <f t="shared" si="43"/>
        <v>1384</v>
      </c>
      <c r="S155" s="24">
        <f t="shared" si="44"/>
        <v>1739</v>
      </c>
      <c r="T155" s="24">
        <f t="shared" si="45"/>
        <v>13018</v>
      </c>
      <c r="U155" s="108">
        <f t="shared" si="50"/>
        <v>648.59114433582522</v>
      </c>
    </row>
    <row r="156" spans="1:21" x14ac:dyDescent="0.2">
      <c r="A156" s="26" t="s">
        <v>44</v>
      </c>
      <c r="B156" s="25">
        <v>29133</v>
      </c>
      <c r="C156" s="24">
        <v>128225</v>
      </c>
      <c r="D156" s="24">
        <v>29320</v>
      </c>
      <c r="E156" s="24">
        <v>434177</v>
      </c>
      <c r="F156" s="108">
        <f t="shared" si="48"/>
        <v>1380.8219645293316</v>
      </c>
      <c r="G156" s="24">
        <v>33546</v>
      </c>
      <c r="H156" s="24">
        <v>88045</v>
      </c>
      <c r="I156" s="24">
        <v>33546</v>
      </c>
      <c r="J156" s="24">
        <v>349678</v>
      </c>
      <c r="K156" s="108">
        <f t="shared" si="49"/>
        <v>942.38359267870987</v>
      </c>
      <c r="L156" s="24">
        <v>14966</v>
      </c>
      <c r="M156" s="24">
        <v>31810</v>
      </c>
      <c r="N156" s="24">
        <v>19043</v>
      </c>
      <c r="O156" s="24">
        <v>73835</v>
      </c>
      <c r="P156" s="108">
        <f t="shared" ref="P156" si="51">(O156-N156)/N156*100</f>
        <v>287.72777398519145</v>
      </c>
      <c r="Q156" s="24">
        <f t="shared" si="42"/>
        <v>48512</v>
      </c>
      <c r="R156" s="24">
        <f t="shared" si="43"/>
        <v>119855</v>
      </c>
      <c r="S156" s="24">
        <f t="shared" si="44"/>
        <v>52589</v>
      </c>
      <c r="T156" s="24">
        <f t="shared" si="45"/>
        <v>423513</v>
      </c>
      <c r="U156" s="108">
        <f t="shared" si="50"/>
        <v>705.32620890300257</v>
      </c>
    </row>
    <row r="157" spans="1:21" s="28" customFormat="1" ht="12" x14ac:dyDescent="0.2">
      <c r="A157" s="19" t="s">
        <v>58</v>
      </c>
      <c r="B157" s="29"/>
      <c r="C157" s="27"/>
      <c r="D157" s="27"/>
      <c r="E157" s="27"/>
      <c r="F157" s="107"/>
      <c r="G157" s="27" t="s">
        <v>73</v>
      </c>
      <c r="H157" s="27"/>
      <c r="I157" s="27"/>
      <c r="J157" s="27"/>
      <c r="K157" s="107"/>
      <c r="L157" s="27"/>
      <c r="M157" s="27"/>
      <c r="N157" s="27"/>
      <c r="O157" s="27"/>
      <c r="P157" s="107"/>
      <c r="Q157" s="27"/>
      <c r="R157" s="27"/>
      <c r="S157" s="27"/>
      <c r="T157" s="27"/>
      <c r="U157" s="107"/>
    </row>
    <row r="158" spans="1:21" x14ac:dyDescent="0.2">
      <c r="A158" s="37"/>
      <c r="B158" s="38"/>
      <c r="C158" s="38"/>
      <c r="D158" s="38"/>
      <c r="E158" s="38"/>
      <c r="F158" s="104"/>
      <c r="G158" s="38"/>
      <c r="H158" s="38"/>
      <c r="I158" s="38"/>
      <c r="J158" s="38"/>
      <c r="K158" s="104"/>
      <c r="L158" s="38"/>
      <c r="M158" s="38"/>
      <c r="N158" s="38"/>
      <c r="O158" s="38"/>
      <c r="P158" s="104"/>
      <c r="Q158" s="38"/>
      <c r="R158" s="38"/>
      <c r="S158" s="38"/>
      <c r="T158" s="38"/>
      <c r="U158" s="104"/>
    </row>
    <row r="159" spans="1:21" x14ac:dyDescent="0.2">
      <c r="A159" s="37" t="s">
        <v>20</v>
      </c>
      <c r="B159" s="36"/>
      <c r="C159" s="36"/>
      <c r="D159" s="36"/>
      <c r="E159" s="36"/>
      <c r="F159" s="105"/>
      <c r="G159" s="36"/>
      <c r="H159" s="36"/>
      <c r="I159" s="36"/>
      <c r="J159" s="36"/>
      <c r="K159" s="105"/>
      <c r="L159" s="36"/>
      <c r="M159" s="36"/>
      <c r="N159" s="36"/>
      <c r="O159" s="36"/>
      <c r="P159" s="105"/>
      <c r="Q159" s="36"/>
      <c r="R159" s="36"/>
      <c r="S159" s="36"/>
      <c r="T159" s="36"/>
      <c r="U159" s="105"/>
    </row>
    <row r="160" spans="1:21" x14ac:dyDescent="0.2">
      <c r="A160" s="37" t="s">
        <v>72</v>
      </c>
      <c r="B160" s="36"/>
      <c r="C160" s="36"/>
      <c r="D160" s="36"/>
      <c r="E160" s="36"/>
      <c r="F160" s="105"/>
      <c r="G160" s="36"/>
      <c r="H160" s="36"/>
      <c r="I160" s="36"/>
      <c r="J160" s="36"/>
      <c r="K160" s="105"/>
      <c r="L160" s="36"/>
      <c r="M160" s="36"/>
      <c r="N160" s="36"/>
      <c r="O160" s="36"/>
      <c r="P160" s="105"/>
      <c r="Q160" s="36"/>
      <c r="R160" s="36"/>
      <c r="S160" s="36"/>
      <c r="T160" s="36"/>
      <c r="U160" s="105"/>
    </row>
    <row r="161" spans="1:21" x14ac:dyDescent="0.2">
      <c r="A161" s="37" t="s">
        <v>200</v>
      </c>
      <c r="B161" s="36"/>
      <c r="C161" s="36"/>
      <c r="D161" s="36"/>
      <c r="E161" s="36"/>
      <c r="F161" s="105"/>
      <c r="G161" s="36"/>
      <c r="H161" s="36"/>
      <c r="I161" s="36"/>
      <c r="J161" s="36"/>
      <c r="K161" s="105"/>
      <c r="L161" s="36"/>
      <c r="M161" s="36"/>
      <c r="N161" s="36"/>
      <c r="O161" s="36"/>
      <c r="P161" s="105"/>
      <c r="Q161" s="36"/>
      <c r="R161" s="36"/>
      <c r="S161" s="36"/>
      <c r="T161" s="36"/>
      <c r="U161" s="105"/>
    </row>
    <row r="162" spans="1:21" x14ac:dyDescent="0.2">
      <c r="A162" s="35" t="s">
        <v>199</v>
      </c>
      <c r="B162" s="33">
        <v>51</v>
      </c>
      <c r="C162" s="33">
        <v>193</v>
      </c>
      <c r="D162" s="33">
        <v>84</v>
      </c>
      <c r="E162" s="33">
        <v>441</v>
      </c>
      <c r="F162" s="103">
        <f t="shared" ref="F162:F175" si="52">(E162-D162)/D162*100</f>
        <v>425</v>
      </c>
      <c r="G162" s="33">
        <v>0</v>
      </c>
      <c r="H162" s="33">
        <v>10</v>
      </c>
      <c r="I162" s="33">
        <v>0</v>
      </c>
      <c r="J162" s="33">
        <v>180</v>
      </c>
      <c r="K162" s="103" t="s">
        <v>302</v>
      </c>
      <c r="L162" s="33">
        <v>178</v>
      </c>
      <c r="M162" s="33">
        <v>0</v>
      </c>
      <c r="N162" s="33">
        <v>178</v>
      </c>
      <c r="O162" s="33">
        <v>38</v>
      </c>
      <c r="P162" s="103">
        <f t="shared" ref="P162:P175" si="53">(O162-N162)/N162*100</f>
        <v>-78.651685393258433</v>
      </c>
      <c r="Q162" s="33">
        <f t="shared" si="42"/>
        <v>178</v>
      </c>
      <c r="R162" s="33">
        <f t="shared" si="43"/>
        <v>10</v>
      </c>
      <c r="S162" s="33">
        <f t="shared" si="44"/>
        <v>178</v>
      </c>
      <c r="T162" s="33">
        <f t="shared" si="45"/>
        <v>218</v>
      </c>
      <c r="U162" s="103">
        <f t="shared" ref="U162:U175" si="54">(T162-S162)/S162*100</f>
        <v>22.471910112359549</v>
      </c>
    </row>
    <row r="163" spans="1:21" x14ac:dyDescent="0.2">
      <c r="A163" s="35" t="s">
        <v>198</v>
      </c>
      <c r="B163" s="33">
        <v>19849</v>
      </c>
      <c r="C163" s="33">
        <v>28357</v>
      </c>
      <c r="D163" s="33">
        <v>22781</v>
      </c>
      <c r="E163" s="33">
        <v>65209</v>
      </c>
      <c r="F163" s="103">
        <f t="shared" si="52"/>
        <v>186.24292173302314</v>
      </c>
      <c r="G163" s="33">
        <v>550</v>
      </c>
      <c r="H163" s="33">
        <v>406</v>
      </c>
      <c r="I163" s="33">
        <v>550</v>
      </c>
      <c r="J163" s="33">
        <v>6462</v>
      </c>
      <c r="K163" s="103">
        <f t="shared" ref="K163:K175" si="55">(J163-I163)/I163*100</f>
        <v>1074.909090909091</v>
      </c>
      <c r="L163" s="33">
        <v>13540</v>
      </c>
      <c r="M163" s="33">
        <v>29600</v>
      </c>
      <c r="N163" s="33">
        <v>19215</v>
      </c>
      <c r="O163" s="33">
        <v>60566</v>
      </c>
      <c r="P163" s="103">
        <f t="shared" si="53"/>
        <v>215.20166536559978</v>
      </c>
      <c r="Q163" s="33">
        <f t="shared" si="42"/>
        <v>14090</v>
      </c>
      <c r="R163" s="33">
        <f t="shared" si="43"/>
        <v>30006</v>
      </c>
      <c r="S163" s="33">
        <f t="shared" si="44"/>
        <v>19765</v>
      </c>
      <c r="T163" s="33">
        <f t="shared" si="45"/>
        <v>67028</v>
      </c>
      <c r="U163" s="103">
        <f t="shared" si="54"/>
        <v>239.12471540602075</v>
      </c>
    </row>
    <row r="164" spans="1:21" x14ac:dyDescent="0.2">
      <c r="A164" s="35" t="s">
        <v>197</v>
      </c>
      <c r="B164" s="33">
        <v>24</v>
      </c>
      <c r="C164" s="33">
        <v>501</v>
      </c>
      <c r="D164" s="33">
        <v>24</v>
      </c>
      <c r="E164" s="33">
        <v>1660</v>
      </c>
      <c r="F164" s="103">
        <f t="shared" si="52"/>
        <v>6816.666666666667</v>
      </c>
      <c r="G164" s="33">
        <v>0</v>
      </c>
      <c r="H164" s="33">
        <v>16</v>
      </c>
      <c r="I164" s="33">
        <v>0</v>
      </c>
      <c r="J164" s="33">
        <v>630</v>
      </c>
      <c r="K164" s="103" t="s">
        <v>302</v>
      </c>
      <c r="L164" s="33">
        <v>8</v>
      </c>
      <c r="M164" s="33">
        <v>24</v>
      </c>
      <c r="N164" s="33">
        <v>8</v>
      </c>
      <c r="O164" s="33">
        <v>72</v>
      </c>
      <c r="P164" s="103">
        <f t="shared" si="53"/>
        <v>800</v>
      </c>
      <c r="Q164" s="33">
        <f t="shared" si="42"/>
        <v>8</v>
      </c>
      <c r="R164" s="33">
        <f t="shared" si="43"/>
        <v>40</v>
      </c>
      <c r="S164" s="33">
        <f t="shared" si="44"/>
        <v>8</v>
      </c>
      <c r="T164" s="33">
        <f t="shared" si="45"/>
        <v>702</v>
      </c>
      <c r="U164" s="103">
        <f t="shared" si="54"/>
        <v>8675</v>
      </c>
    </row>
    <row r="165" spans="1:21" x14ac:dyDescent="0.2">
      <c r="A165" s="35" t="s">
        <v>196</v>
      </c>
      <c r="B165" s="33">
        <v>2571</v>
      </c>
      <c r="C165" s="33">
        <v>2785</v>
      </c>
      <c r="D165" s="33">
        <v>2571</v>
      </c>
      <c r="E165" s="33">
        <v>6979</v>
      </c>
      <c r="F165" s="103">
        <f t="shared" si="52"/>
        <v>171.45079735511476</v>
      </c>
      <c r="G165" s="33">
        <v>552</v>
      </c>
      <c r="H165" s="33">
        <v>79</v>
      </c>
      <c r="I165" s="33">
        <v>552</v>
      </c>
      <c r="J165" s="33">
        <v>1289</v>
      </c>
      <c r="K165" s="103">
        <f t="shared" si="55"/>
        <v>133.51449275362319</v>
      </c>
      <c r="L165" s="33">
        <v>1196</v>
      </c>
      <c r="M165" s="33">
        <v>1250</v>
      </c>
      <c r="N165" s="33">
        <v>1196</v>
      </c>
      <c r="O165" s="33">
        <v>3380</v>
      </c>
      <c r="P165" s="103">
        <f t="shared" si="53"/>
        <v>182.60869565217391</v>
      </c>
      <c r="Q165" s="33">
        <f t="shared" si="42"/>
        <v>1748</v>
      </c>
      <c r="R165" s="33">
        <f t="shared" si="43"/>
        <v>1329</v>
      </c>
      <c r="S165" s="33">
        <f t="shared" si="44"/>
        <v>1748</v>
      </c>
      <c r="T165" s="33">
        <f t="shared" si="45"/>
        <v>4669</v>
      </c>
      <c r="U165" s="103">
        <f t="shared" si="54"/>
        <v>167.10526315789474</v>
      </c>
    </row>
    <row r="166" spans="1:21" x14ac:dyDescent="0.2">
      <c r="A166" s="35" t="s">
        <v>195</v>
      </c>
      <c r="B166" s="33">
        <v>2409</v>
      </c>
      <c r="C166" s="33">
        <v>11931</v>
      </c>
      <c r="D166" s="33">
        <v>2409</v>
      </c>
      <c r="E166" s="33">
        <v>24787</v>
      </c>
      <c r="F166" s="103">
        <f t="shared" si="52"/>
        <v>928.93316728933166</v>
      </c>
      <c r="G166" s="33">
        <v>132</v>
      </c>
      <c r="H166" s="33">
        <v>131</v>
      </c>
      <c r="I166" s="33">
        <v>132</v>
      </c>
      <c r="J166" s="33">
        <v>543</v>
      </c>
      <c r="K166" s="103">
        <f t="shared" si="55"/>
        <v>311.36363636363637</v>
      </c>
      <c r="L166" s="33">
        <v>2556</v>
      </c>
      <c r="M166" s="33">
        <v>12342</v>
      </c>
      <c r="N166" s="33">
        <v>4062</v>
      </c>
      <c r="O166" s="33">
        <v>24720</v>
      </c>
      <c r="P166" s="103">
        <f t="shared" si="53"/>
        <v>508.56720827178731</v>
      </c>
      <c r="Q166" s="33">
        <f t="shared" si="42"/>
        <v>2688</v>
      </c>
      <c r="R166" s="33">
        <f t="shared" si="43"/>
        <v>12473</v>
      </c>
      <c r="S166" s="33">
        <f t="shared" si="44"/>
        <v>4194</v>
      </c>
      <c r="T166" s="33">
        <f t="shared" si="45"/>
        <v>25263</v>
      </c>
      <c r="U166" s="103">
        <f t="shared" si="54"/>
        <v>502.36051502145926</v>
      </c>
    </row>
    <row r="167" spans="1:21" x14ac:dyDescent="0.2">
      <c r="A167" s="37" t="s">
        <v>180</v>
      </c>
      <c r="B167" s="38">
        <v>24904</v>
      </c>
      <c r="C167" s="38">
        <v>43767</v>
      </c>
      <c r="D167" s="38">
        <v>27869</v>
      </c>
      <c r="E167" s="38">
        <v>99076</v>
      </c>
      <c r="F167" s="104">
        <f t="shared" si="52"/>
        <v>255.50611790878753</v>
      </c>
      <c r="G167" s="38">
        <v>1234</v>
      </c>
      <c r="H167" s="38">
        <v>642</v>
      </c>
      <c r="I167" s="38">
        <v>1234</v>
      </c>
      <c r="J167" s="38">
        <v>9104</v>
      </c>
      <c r="K167" s="104">
        <f t="shared" si="55"/>
        <v>637.76337115072931</v>
      </c>
      <c r="L167" s="38">
        <v>17478</v>
      </c>
      <c r="M167" s="38">
        <v>43216</v>
      </c>
      <c r="N167" s="38">
        <v>24659</v>
      </c>
      <c r="O167" s="38">
        <v>88776</v>
      </c>
      <c r="P167" s="104">
        <f t="shared" si="53"/>
        <v>260.01459913216269</v>
      </c>
      <c r="Q167" s="38">
        <f t="shared" si="42"/>
        <v>18712</v>
      </c>
      <c r="R167" s="38">
        <f t="shared" si="43"/>
        <v>43858</v>
      </c>
      <c r="S167" s="38">
        <f t="shared" si="44"/>
        <v>25893</v>
      </c>
      <c r="T167" s="38">
        <f t="shared" si="45"/>
        <v>97880</v>
      </c>
      <c r="U167" s="104">
        <f t="shared" si="54"/>
        <v>278.01722473255319</v>
      </c>
    </row>
    <row r="168" spans="1:21" x14ac:dyDescent="0.2">
      <c r="A168" s="37" t="s">
        <v>194</v>
      </c>
      <c r="B168" s="36"/>
      <c r="C168" s="36"/>
      <c r="D168" s="36"/>
      <c r="E168" s="36"/>
      <c r="F168" s="105"/>
      <c r="G168" s="36"/>
      <c r="H168" s="36"/>
      <c r="I168" s="36"/>
      <c r="J168" s="36"/>
      <c r="K168" s="105"/>
      <c r="L168" s="36"/>
      <c r="M168" s="36"/>
      <c r="N168" s="36"/>
      <c r="O168" s="36"/>
      <c r="P168" s="105"/>
      <c r="Q168" s="36">
        <f t="shared" si="42"/>
        <v>0</v>
      </c>
      <c r="R168" s="36">
        <f t="shared" si="43"/>
        <v>0</v>
      </c>
      <c r="S168" s="36">
        <f t="shared" si="44"/>
        <v>0</v>
      </c>
      <c r="T168" s="36">
        <f t="shared" si="45"/>
        <v>0</v>
      </c>
      <c r="U168" s="105"/>
    </row>
    <row r="169" spans="1:21" x14ac:dyDescent="0.2">
      <c r="A169" s="35" t="s">
        <v>193</v>
      </c>
      <c r="B169" s="33">
        <v>150</v>
      </c>
      <c r="C169" s="33">
        <v>93</v>
      </c>
      <c r="D169" s="33">
        <v>211</v>
      </c>
      <c r="E169" s="33">
        <v>420</v>
      </c>
      <c r="F169" s="103">
        <f t="shared" si="52"/>
        <v>99.052132701421797</v>
      </c>
      <c r="G169" s="33">
        <v>133</v>
      </c>
      <c r="H169" s="33">
        <v>-2</v>
      </c>
      <c r="I169" s="33">
        <v>133</v>
      </c>
      <c r="J169" s="33">
        <v>217</v>
      </c>
      <c r="K169" s="103">
        <f t="shared" si="55"/>
        <v>63.157894736842103</v>
      </c>
      <c r="L169" s="33">
        <v>26</v>
      </c>
      <c r="M169" s="33">
        <v>0</v>
      </c>
      <c r="N169" s="33">
        <v>26</v>
      </c>
      <c r="O169" s="33">
        <v>0</v>
      </c>
      <c r="P169" s="103">
        <f t="shared" si="53"/>
        <v>-100</v>
      </c>
      <c r="Q169" s="33">
        <f t="shared" si="42"/>
        <v>159</v>
      </c>
      <c r="R169" s="33">
        <f t="shared" si="43"/>
        <v>-2</v>
      </c>
      <c r="S169" s="33">
        <f t="shared" si="44"/>
        <v>159</v>
      </c>
      <c r="T169" s="33">
        <f t="shared" si="45"/>
        <v>217</v>
      </c>
      <c r="U169" s="103">
        <f t="shared" si="54"/>
        <v>36.477987421383645</v>
      </c>
    </row>
    <row r="170" spans="1:21" x14ac:dyDescent="0.2">
      <c r="A170" s="35" t="s">
        <v>192</v>
      </c>
      <c r="B170" s="33">
        <v>0</v>
      </c>
      <c r="C170" s="33">
        <v>200</v>
      </c>
      <c r="D170" s="33">
        <v>0</v>
      </c>
      <c r="E170" s="33">
        <v>419</v>
      </c>
      <c r="F170" s="103" t="s">
        <v>302</v>
      </c>
      <c r="G170" s="33">
        <v>0</v>
      </c>
      <c r="H170" s="33">
        <v>0</v>
      </c>
      <c r="I170" s="33">
        <v>0</v>
      </c>
      <c r="J170" s="33">
        <v>0</v>
      </c>
      <c r="K170" s="103" t="s">
        <v>302</v>
      </c>
      <c r="L170" s="33">
        <v>0</v>
      </c>
      <c r="M170" s="33">
        <v>154</v>
      </c>
      <c r="N170" s="33">
        <v>0</v>
      </c>
      <c r="O170" s="33">
        <v>336</v>
      </c>
      <c r="P170" s="103" t="s">
        <v>302</v>
      </c>
      <c r="Q170" s="33">
        <f t="shared" si="42"/>
        <v>0</v>
      </c>
      <c r="R170" s="33">
        <f t="shared" si="43"/>
        <v>154</v>
      </c>
      <c r="S170" s="33">
        <f t="shared" si="44"/>
        <v>0</v>
      </c>
      <c r="T170" s="33">
        <f t="shared" si="45"/>
        <v>336</v>
      </c>
      <c r="U170" s="103" t="s">
        <v>302</v>
      </c>
    </row>
    <row r="171" spans="1:21" x14ac:dyDescent="0.2">
      <c r="A171" s="37" t="s">
        <v>177</v>
      </c>
      <c r="B171" s="38">
        <v>150</v>
      </c>
      <c r="C171" s="38">
        <v>293</v>
      </c>
      <c r="D171" s="38">
        <v>211</v>
      </c>
      <c r="E171" s="38">
        <v>839</v>
      </c>
      <c r="F171" s="104">
        <f t="shared" si="52"/>
        <v>297.63033175355451</v>
      </c>
      <c r="G171" s="38">
        <v>133</v>
      </c>
      <c r="H171" s="38">
        <v>-2</v>
      </c>
      <c r="I171" s="38">
        <v>133</v>
      </c>
      <c r="J171" s="38">
        <v>217</v>
      </c>
      <c r="K171" s="104">
        <f t="shared" si="55"/>
        <v>63.157894736842103</v>
      </c>
      <c r="L171" s="38">
        <v>26</v>
      </c>
      <c r="M171" s="38">
        <v>154</v>
      </c>
      <c r="N171" s="38">
        <v>26</v>
      </c>
      <c r="O171" s="38">
        <v>336</v>
      </c>
      <c r="P171" s="104">
        <f t="shared" si="53"/>
        <v>1192.3076923076924</v>
      </c>
      <c r="Q171" s="38">
        <f t="shared" si="42"/>
        <v>159</v>
      </c>
      <c r="R171" s="38">
        <f t="shared" si="43"/>
        <v>152</v>
      </c>
      <c r="S171" s="38">
        <f t="shared" si="44"/>
        <v>159</v>
      </c>
      <c r="T171" s="38">
        <f t="shared" si="45"/>
        <v>553</v>
      </c>
      <c r="U171" s="104">
        <f t="shared" si="54"/>
        <v>247.79874213836476</v>
      </c>
    </row>
    <row r="172" spans="1:21" x14ac:dyDescent="0.2">
      <c r="A172" s="37" t="s">
        <v>191</v>
      </c>
      <c r="B172" s="36"/>
      <c r="C172" s="36"/>
      <c r="D172" s="36"/>
      <c r="E172" s="36"/>
      <c r="F172" s="105"/>
      <c r="G172" s="36"/>
      <c r="H172" s="36"/>
      <c r="I172" s="36"/>
      <c r="J172" s="36"/>
      <c r="K172" s="105"/>
      <c r="L172" s="36"/>
      <c r="M172" s="36"/>
      <c r="N172" s="36"/>
      <c r="O172" s="36"/>
      <c r="P172" s="105"/>
      <c r="Q172" s="36"/>
      <c r="R172" s="36"/>
      <c r="S172" s="36"/>
      <c r="T172" s="36"/>
      <c r="U172" s="105"/>
    </row>
    <row r="173" spans="1:21" x14ac:dyDescent="0.2">
      <c r="A173" s="35" t="s">
        <v>186</v>
      </c>
      <c r="B173" s="33">
        <v>0</v>
      </c>
      <c r="C173" s="33">
        <v>74</v>
      </c>
      <c r="D173" s="33">
        <v>0</v>
      </c>
      <c r="E173" s="33">
        <v>613</v>
      </c>
      <c r="F173" s="103" t="s">
        <v>302</v>
      </c>
      <c r="G173" s="33">
        <v>39</v>
      </c>
      <c r="H173" s="33">
        <v>72</v>
      </c>
      <c r="I173" s="33">
        <v>39</v>
      </c>
      <c r="J173" s="33">
        <v>639</v>
      </c>
      <c r="K173" s="103">
        <f t="shared" si="55"/>
        <v>1538.4615384615386</v>
      </c>
      <c r="L173" s="33">
        <v>0</v>
      </c>
      <c r="M173" s="33">
        <v>2</v>
      </c>
      <c r="N173" s="33">
        <v>0</v>
      </c>
      <c r="O173" s="33">
        <v>2</v>
      </c>
      <c r="P173" s="103" t="s">
        <v>302</v>
      </c>
      <c r="Q173" s="33">
        <f t="shared" si="42"/>
        <v>39</v>
      </c>
      <c r="R173" s="33">
        <f t="shared" si="43"/>
        <v>74</v>
      </c>
      <c r="S173" s="33">
        <f t="shared" si="44"/>
        <v>39</v>
      </c>
      <c r="T173" s="33">
        <f t="shared" si="45"/>
        <v>641</v>
      </c>
      <c r="U173" s="103">
        <f t="shared" si="54"/>
        <v>1543.5897435897436</v>
      </c>
    </row>
    <row r="174" spans="1:21" x14ac:dyDescent="0.2">
      <c r="A174" s="37" t="s">
        <v>169</v>
      </c>
      <c r="B174" s="38">
        <v>0</v>
      </c>
      <c r="C174" s="38">
        <v>74</v>
      </c>
      <c r="D174" s="38">
        <v>0</v>
      </c>
      <c r="E174" s="38">
        <v>613</v>
      </c>
      <c r="F174" s="104" t="s">
        <v>302</v>
      </c>
      <c r="G174" s="38">
        <v>39</v>
      </c>
      <c r="H174" s="38">
        <v>72</v>
      </c>
      <c r="I174" s="38">
        <v>39</v>
      </c>
      <c r="J174" s="38">
        <v>639</v>
      </c>
      <c r="K174" s="104">
        <f t="shared" si="55"/>
        <v>1538.4615384615386</v>
      </c>
      <c r="L174" s="38">
        <v>0</v>
      </c>
      <c r="M174" s="38">
        <v>2</v>
      </c>
      <c r="N174" s="38">
        <v>0</v>
      </c>
      <c r="O174" s="38">
        <v>2</v>
      </c>
      <c r="P174" s="104" t="s">
        <v>302</v>
      </c>
      <c r="Q174" s="38">
        <f t="shared" si="42"/>
        <v>39</v>
      </c>
      <c r="R174" s="38">
        <f t="shared" si="43"/>
        <v>74</v>
      </c>
      <c r="S174" s="38">
        <f t="shared" si="44"/>
        <v>39</v>
      </c>
      <c r="T174" s="38">
        <f t="shared" si="45"/>
        <v>641</v>
      </c>
      <c r="U174" s="104">
        <f t="shared" si="54"/>
        <v>1543.5897435897436</v>
      </c>
    </row>
    <row r="175" spans="1:21" x14ac:dyDescent="0.2">
      <c r="A175" s="37" t="s">
        <v>190</v>
      </c>
      <c r="B175" s="38">
        <v>25054</v>
      </c>
      <c r="C175" s="38">
        <v>44134</v>
      </c>
      <c r="D175" s="38">
        <v>28080</v>
      </c>
      <c r="E175" s="38">
        <v>100528</v>
      </c>
      <c r="F175" s="104">
        <f t="shared" si="52"/>
        <v>258.00569800569798</v>
      </c>
      <c r="G175" s="38">
        <v>1406</v>
      </c>
      <c r="H175" s="38">
        <v>712</v>
      </c>
      <c r="I175" s="38">
        <v>1406</v>
      </c>
      <c r="J175" s="38">
        <v>9960</v>
      </c>
      <c r="K175" s="104">
        <f t="shared" si="55"/>
        <v>608.39260312944521</v>
      </c>
      <c r="L175" s="38">
        <v>17504</v>
      </c>
      <c r="M175" s="38">
        <v>43372</v>
      </c>
      <c r="N175" s="38">
        <v>24685</v>
      </c>
      <c r="O175" s="38">
        <v>89114</v>
      </c>
      <c r="P175" s="104">
        <f t="shared" si="53"/>
        <v>261.00465869961511</v>
      </c>
      <c r="Q175" s="38">
        <f t="shared" si="42"/>
        <v>18910</v>
      </c>
      <c r="R175" s="38">
        <f t="shared" si="43"/>
        <v>44084</v>
      </c>
      <c r="S175" s="38">
        <f t="shared" si="44"/>
        <v>26091</v>
      </c>
      <c r="T175" s="38">
        <f t="shared" si="45"/>
        <v>99074</v>
      </c>
      <c r="U175" s="104">
        <f t="shared" si="54"/>
        <v>279.72480932122187</v>
      </c>
    </row>
    <row r="176" spans="1:21" x14ac:dyDescent="0.2">
      <c r="A176" s="37"/>
      <c r="B176" s="38"/>
      <c r="C176" s="38"/>
      <c r="D176" s="38"/>
      <c r="E176" s="38"/>
      <c r="F176" s="104"/>
      <c r="G176" s="38"/>
      <c r="H176" s="38"/>
      <c r="I176" s="38"/>
      <c r="J176" s="38"/>
      <c r="K176" s="104"/>
      <c r="L176" s="38"/>
      <c r="M176" s="38"/>
      <c r="N176" s="38"/>
      <c r="O176" s="38"/>
      <c r="P176" s="104"/>
      <c r="Q176" s="38"/>
      <c r="R176" s="38"/>
      <c r="S176" s="38"/>
      <c r="T176" s="38"/>
      <c r="U176" s="104"/>
    </row>
    <row r="177" spans="1:21" x14ac:dyDescent="0.2">
      <c r="A177" s="65" t="s">
        <v>307</v>
      </c>
      <c r="B177" s="38"/>
      <c r="C177" s="38"/>
      <c r="D177" s="38"/>
      <c r="E177" s="38"/>
      <c r="F177" s="104"/>
      <c r="G177" s="38"/>
      <c r="H177" s="38"/>
      <c r="I177" s="38"/>
      <c r="J177" s="38"/>
      <c r="K177" s="104"/>
      <c r="L177" s="38"/>
      <c r="M177" s="38"/>
      <c r="N177" s="38"/>
      <c r="O177" s="38"/>
      <c r="P177" s="104"/>
      <c r="Q177" s="38"/>
      <c r="R177" s="38"/>
      <c r="S177" s="38"/>
      <c r="T177" s="38"/>
      <c r="U177" s="104"/>
    </row>
    <row r="178" spans="1:21" x14ac:dyDescent="0.2">
      <c r="A178" s="23" t="s">
        <v>18</v>
      </c>
      <c r="B178" s="7">
        <v>201</v>
      </c>
      <c r="C178" s="13">
        <v>286</v>
      </c>
      <c r="D178" s="13">
        <v>295</v>
      </c>
      <c r="E178" s="13">
        <v>861</v>
      </c>
      <c r="F178" s="56">
        <f t="shared" ref="F178:F184" si="56">(E178-D178)/D178*100</f>
        <v>191.86440677966101</v>
      </c>
      <c r="G178" s="13">
        <v>133</v>
      </c>
      <c r="H178" s="13">
        <v>8</v>
      </c>
      <c r="I178" s="13">
        <v>133</v>
      </c>
      <c r="J178" s="13">
        <v>397</v>
      </c>
      <c r="K178" s="56">
        <f t="shared" ref="K178:K184" si="57">(J178-I178)/I178*100</f>
        <v>198.49624060150376</v>
      </c>
      <c r="L178" s="13">
        <v>204</v>
      </c>
      <c r="M178" s="13">
        <v>0</v>
      </c>
      <c r="N178" s="13">
        <v>204</v>
      </c>
      <c r="O178" s="13">
        <v>38</v>
      </c>
      <c r="P178" s="56">
        <f t="shared" ref="P178:P184" si="58">(O178-N178)/N178*100</f>
        <v>-81.372549019607845</v>
      </c>
      <c r="Q178" s="13">
        <f t="shared" si="42"/>
        <v>337</v>
      </c>
      <c r="R178" s="13">
        <f t="shared" si="43"/>
        <v>8</v>
      </c>
      <c r="S178" s="13">
        <f t="shared" si="44"/>
        <v>337</v>
      </c>
      <c r="T178" s="13">
        <f t="shared" si="45"/>
        <v>435</v>
      </c>
      <c r="U178" s="56">
        <f t="shared" ref="U178:U184" si="59">(T178-S178)/S178*100</f>
        <v>29.080118694362017</v>
      </c>
    </row>
    <row r="179" spans="1:21" x14ac:dyDescent="0.2">
      <c r="A179" s="23" t="s">
        <v>1</v>
      </c>
      <c r="B179" s="7">
        <v>19849</v>
      </c>
      <c r="C179" s="13">
        <v>28357</v>
      </c>
      <c r="D179" s="13">
        <v>22781</v>
      </c>
      <c r="E179" s="13">
        <v>65209</v>
      </c>
      <c r="F179" s="56">
        <f t="shared" si="56"/>
        <v>186.24292173302314</v>
      </c>
      <c r="G179" s="13">
        <v>550</v>
      </c>
      <c r="H179" s="13">
        <v>406</v>
      </c>
      <c r="I179" s="13">
        <v>550</v>
      </c>
      <c r="J179" s="13">
        <v>6462</v>
      </c>
      <c r="K179" s="56">
        <f t="shared" si="57"/>
        <v>1074.909090909091</v>
      </c>
      <c r="L179" s="13">
        <v>13540</v>
      </c>
      <c r="M179" s="13">
        <v>29600</v>
      </c>
      <c r="N179" s="13">
        <v>19215</v>
      </c>
      <c r="O179" s="13">
        <v>60566</v>
      </c>
      <c r="P179" s="56">
        <f t="shared" si="58"/>
        <v>215.20166536559978</v>
      </c>
      <c r="Q179" s="13">
        <f t="shared" si="42"/>
        <v>14090</v>
      </c>
      <c r="R179" s="13">
        <f t="shared" si="43"/>
        <v>30006</v>
      </c>
      <c r="S179" s="13">
        <f t="shared" si="44"/>
        <v>19765</v>
      </c>
      <c r="T179" s="13">
        <f t="shared" si="45"/>
        <v>67028</v>
      </c>
      <c r="U179" s="56">
        <f t="shared" si="59"/>
        <v>239.12471540602075</v>
      </c>
    </row>
    <row r="180" spans="1:21" x14ac:dyDescent="0.2">
      <c r="A180" s="23" t="s">
        <v>19</v>
      </c>
      <c r="B180" s="7">
        <v>0</v>
      </c>
      <c r="C180" s="13">
        <v>200</v>
      </c>
      <c r="D180" s="13">
        <v>0</v>
      </c>
      <c r="E180" s="13">
        <v>419</v>
      </c>
      <c r="F180" s="56" t="s">
        <v>302</v>
      </c>
      <c r="G180" s="13">
        <v>0</v>
      </c>
      <c r="H180" s="13">
        <v>0</v>
      </c>
      <c r="I180" s="13">
        <v>0</v>
      </c>
      <c r="J180" s="13">
        <v>0</v>
      </c>
      <c r="K180" s="56" t="s">
        <v>302</v>
      </c>
      <c r="L180" s="13">
        <v>0</v>
      </c>
      <c r="M180" s="13">
        <v>154</v>
      </c>
      <c r="N180" s="13">
        <v>0</v>
      </c>
      <c r="O180" s="13">
        <v>336</v>
      </c>
      <c r="P180" s="56" t="s">
        <v>302</v>
      </c>
      <c r="Q180" s="13">
        <f t="shared" si="42"/>
        <v>0</v>
      </c>
      <c r="R180" s="13">
        <f t="shared" si="43"/>
        <v>154</v>
      </c>
      <c r="S180" s="13">
        <f t="shared" si="44"/>
        <v>0</v>
      </c>
      <c r="T180" s="13">
        <f t="shared" si="45"/>
        <v>336</v>
      </c>
      <c r="U180" s="56" t="s">
        <v>302</v>
      </c>
    </row>
    <row r="181" spans="1:21" x14ac:dyDescent="0.2">
      <c r="A181" s="23" t="s">
        <v>17</v>
      </c>
      <c r="B181" s="7">
        <v>24</v>
      </c>
      <c r="C181" s="13">
        <v>575</v>
      </c>
      <c r="D181" s="13">
        <v>24</v>
      </c>
      <c r="E181" s="13">
        <v>2273</v>
      </c>
      <c r="F181" s="56">
        <f t="shared" si="56"/>
        <v>9370.8333333333321</v>
      </c>
      <c r="G181" s="13">
        <v>39</v>
      </c>
      <c r="H181" s="13">
        <v>88</v>
      </c>
      <c r="I181" s="13">
        <v>39</v>
      </c>
      <c r="J181" s="13">
        <v>1269</v>
      </c>
      <c r="K181" s="56">
        <f t="shared" si="57"/>
        <v>3153.8461538461538</v>
      </c>
      <c r="L181" s="13">
        <v>8</v>
      </c>
      <c r="M181" s="13">
        <v>26</v>
      </c>
      <c r="N181" s="13">
        <v>8</v>
      </c>
      <c r="O181" s="13">
        <v>74</v>
      </c>
      <c r="P181" s="56">
        <f t="shared" si="58"/>
        <v>825</v>
      </c>
      <c r="Q181" s="13">
        <f t="shared" si="42"/>
        <v>47</v>
      </c>
      <c r="R181" s="13">
        <f t="shared" si="43"/>
        <v>114</v>
      </c>
      <c r="S181" s="13">
        <f t="shared" si="44"/>
        <v>47</v>
      </c>
      <c r="T181" s="13">
        <f t="shared" si="45"/>
        <v>1343</v>
      </c>
      <c r="U181" s="56">
        <f t="shared" si="59"/>
        <v>2757.4468085106382</v>
      </c>
    </row>
    <row r="182" spans="1:21" x14ac:dyDescent="0.2">
      <c r="A182" s="23" t="s">
        <v>15</v>
      </c>
      <c r="B182" s="7">
        <v>2571</v>
      </c>
      <c r="C182" s="13">
        <v>2785</v>
      </c>
      <c r="D182" s="13">
        <v>2571</v>
      </c>
      <c r="E182" s="13">
        <v>6979</v>
      </c>
      <c r="F182" s="56">
        <f t="shared" si="56"/>
        <v>171.45079735511476</v>
      </c>
      <c r="G182" s="13">
        <v>552</v>
      </c>
      <c r="H182" s="13">
        <v>79</v>
      </c>
      <c r="I182" s="13">
        <v>552</v>
      </c>
      <c r="J182" s="13">
        <v>1289</v>
      </c>
      <c r="K182" s="56">
        <f t="shared" si="57"/>
        <v>133.51449275362319</v>
      </c>
      <c r="L182" s="13">
        <v>1196</v>
      </c>
      <c r="M182" s="13">
        <v>1250</v>
      </c>
      <c r="N182" s="13">
        <v>1196</v>
      </c>
      <c r="O182" s="13">
        <v>3380</v>
      </c>
      <c r="P182" s="56">
        <f t="shared" si="58"/>
        <v>182.60869565217391</v>
      </c>
      <c r="Q182" s="13">
        <f t="shared" si="42"/>
        <v>1748</v>
      </c>
      <c r="R182" s="13">
        <f t="shared" si="43"/>
        <v>1329</v>
      </c>
      <c r="S182" s="13">
        <f t="shared" si="44"/>
        <v>1748</v>
      </c>
      <c r="T182" s="13">
        <f t="shared" si="45"/>
        <v>4669</v>
      </c>
      <c r="U182" s="56">
        <f t="shared" si="59"/>
        <v>167.10526315789474</v>
      </c>
    </row>
    <row r="183" spans="1:21" x14ac:dyDescent="0.2">
      <c r="A183" s="23" t="s">
        <v>4</v>
      </c>
      <c r="B183" s="7">
        <v>2409</v>
      </c>
      <c r="C183" s="13">
        <v>11931</v>
      </c>
      <c r="D183" s="13">
        <v>2409</v>
      </c>
      <c r="E183" s="13">
        <v>24787</v>
      </c>
      <c r="F183" s="56">
        <f t="shared" si="56"/>
        <v>928.93316728933166</v>
      </c>
      <c r="G183" s="13">
        <v>132</v>
      </c>
      <c r="H183" s="13">
        <v>131</v>
      </c>
      <c r="I183" s="13">
        <v>132</v>
      </c>
      <c r="J183" s="13">
        <v>543</v>
      </c>
      <c r="K183" s="56">
        <f t="shared" si="57"/>
        <v>311.36363636363637</v>
      </c>
      <c r="L183" s="13">
        <v>2556</v>
      </c>
      <c r="M183" s="13">
        <v>12342</v>
      </c>
      <c r="N183" s="13">
        <v>4062</v>
      </c>
      <c r="O183" s="13">
        <v>24720</v>
      </c>
      <c r="P183" s="56">
        <f t="shared" si="58"/>
        <v>508.56720827178731</v>
      </c>
      <c r="Q183" s="13">
        <f t="shared" si="42"/>
        <v>2688</v>
      </c>
      <c r="R183" s="13">
        <f t="shared" si="43"/>
        <v>12473</v>
      </c>
      <c r="S183" s="13">
        <f t="shared" si="44"/>
        <v>4194</v>
      </c>
      <c r="T183" s="13">
        <f t="shared" si="45"/>
        <v>25263</v>
      </c>
      <c r="U183" s="56">
        <f t="shared" si="59"/>
        <v>502.36051502145926</v>
      </c>
    </row>
    <row r="184" spans="1:21" x14ac:dyDescent="0.2">
      <c r="A184" s="26" t="s">
        <v>71</v>
      </c>
      <c r="B184" s="25">
        <v>25054</v>
      </c>
      <c r="C184" s="24">
        <v>44134</v>
      </c>
      <c r="D184" s="24">
        <v>28080</v>
      </c>
      <c r="E184" s="24">
        <v>100528</v>
      </c>
      <c r="F184" s="108">
        <f t="shared" si="56"/>
        <v>258.00569800569798</v>
      </c>
      <c r="G184" s="24">
        <v>1406</v>
      </c>
      <c r="H184" s="24">
        <v>712</v>
      </c>
      <c r="I184" s="24">
        <v>1406</v>
      </c>
      <c r="J184" s="24">
        <v>9960</v>
      </c>
      <c r="K184" s="108">
        <f t="shared" si="57"/>
        <v>608.39260312944521</v>
      </c>
      <c r="L184" s="24">
        <v>17504</v>
      </c>
      <c r="M184" s="24">
        <v>43372</v>
      </c>
      <c r="N184" s="24">
        <v>24685</v>
      </c>
      <c r="O184" s="24">
        <v>89114</v>
      </c>
      <c r="P184" s="108">
        <f t="shared" si="58"/>
        <v>261.00465869961511</v>
      </c>
      <c r="Q184" s="24">
        <f t="shared" si="42"/>
        <v>18910</v>
      </c>
      <c r="R184" s="24">
        <f t="shared" si="43"/>
        <v>44084</v>
      </c>
      <c r="S184" s="24">
        <f t="shared" si="44"/>
        <v>26091</v>
      </c>
      <c r="T184" s="24">
        <f t="shared" si="45"/>
        <v>99074</v>
      </c>
      <c r="U184" s="108">
        <f t="shared" si="59"/>
        <v>279.72480932122187</v>
      </c>
    </row>
    <row r="185" spans="1:21" x14ac:dyDescent="0.2">
      <c r="A185" s="37"/>
      <c r="B185" s="38"/>
      <c r="C185" s="38"/>
      <c r="D185" s="38"/>
      <c r="E185" s="38"/>
      <c r="F185" s="104"/>
      <c r="G185" s="38"/>
      <c r="H185" s="38"/>
      <c r="I185" s="38"/>
      <c r="J185" s="38"/>
      <c r="K185" s="104"/>
      <c r="L185" s="38"/>
      <c r="M185" s="38"/>
      <c r="N185" s="38"/>
      <c r="O185" s="38"/>
      <c r="P185" s="104"/>
      <c r="Q185" s="38"/>
      <c r="R185" s="38"/>
      <c r="S185" s="38"/>
      <c r="T185" s="38"/>
      <c r="U185" s="104"/>
    </row>
    <row r="186" spans="1:21" x14ac:dyDescent="0.2">
      <c r="A186" s="37" t="s">
        <v>70</v>
      </c>
      <c r="B186" s="36"/>
      <c r="C186" s="36"/>
      <c r="D186" s="36"/>
      <c r="E186" s="36"/>
      <c r="F186" s="105"/>
      <c r="G186" s="36"/>
      <c r="H186" s="36"/>
      <c r="I186" s="36"/>
      <c r="J186" s="36"/>
      <c r="K186" s="105"/>
      <c r="L186" s="36"/>
      <c r="M186" s="36"/>
      <c r="N186" s="36"/>
      <c r="O186" s="36"/>
      <c r="P186" s="105"/>
      <c r="Q186" s="36"/>
      <c r="R186" s="36"/>
      <c r="S186" s="36"/>
      <c r="T186" s="36"/>
      <c r="U186" s="105"/>
    </row>
    <row r="187" spans="1:21" x14ac:dyDescent="0.2">
      <c r="A187" s="37" t="s">
        <v>189</v>
      </c>
      <c r="B187" s="36"/>
      <c r="C187" s="36"/>
      <c r="D187" s="36"/>
      <c r="E187" s="36"/>
      <c r="F187" s="105"/>
      <c r="G187" s="36"/>
      <c r="H187" s="36"/>
      <c r="I187" s="36"/>
      <c r="J187" s="36"/>
      <c r="K187" s="105"/>
      <c r="L187" s="36"/>
      <c r="M187" s="36"/>
      <c r="N187" s="36"/>
      <c r="O187" s="36"/>
      <c r="P187" s="105"/>
      <c r="Q187" s="36"/>
      <c r="R187" s="36"/>
      <c r="S187" s="36"/>
      <c r="T187" s="36"/>
      <c r="U187" s="105"/>
    </row>
    <row r="188" spans="1:21" x14ac:dyDescent="0.2">
      <c r="A188" s="35" t="s">
        <v>188</v>
      </c>
      <c r="B188" s="33">
        <v>69</v>
      </c>
      <c r="C188" s="33">
        <v>176</v>
      </c>
      <c r="D188" s="33">
        <v>148</v>
      </c>
      <c r="E188" s="33">
        <v>735</v>
      </c>
      <c r="F188" s="103">
        <f t="shared" ref="F188:F193" si="60">(E188-D188)/D188*100</f>
        <v>396.62162162162161</v>
      </c>
      <c r="G188" s="33">
        <v>73</v>
      </c>
      <c r="H188" s="33">
        <v>92</v>
      </c>
      <c r="I188" s="33">
        <v>96</v>
      </c>
      <c r="J188" s="33">
        <v>532</v>
      </c>
      <c r="K188" s="103">
        <f t="shared" ref="K188:K193" si="61">(J188-I188)/I188*100</f>
        <v>454.16666666666669</v>
      </c>
      <c r="L188" s="33">
        <v>0</v>
      </c>
      <c r="M188" s="33">
        <v>0</v>
      </c>
      <c r="N188" s="33">
        <v>0</v>
      </c>
      <c r="O188" s="33">
        <v>48</v>
      </c>
      <c r="P188" s="103" t="s">
        <v>302</v>
      </c>
      <c r="Q188" s="33">
        <f t="shared" si="42"/>
        <v>73</v>
      </c>
      <c r="R188" s="33">
        <f t="shared" si="43"/>
        <v>92</v>
      </c>
      <c r="S188" s="33">
        <f t="shared" si="44"/>
        <v>96</v>
      </c>
      <c r="T188" s="33">
        <f t="shared" si="45"/>
        <v>580</v>
      </c>
      <c r="U188" s="103">
        <f t="shared" ref="U188:U193" si="62">(T188-S188)/S188*100</f>
        <v>504.16666666666669</v>
      </c>
    </row>
    <row r="189" spans="1:21" x14ac:dyDescent="0.2">
      <c r="A189" s="35" t="s">
        <v>187</v>
      </c>
      <c r="B189" s="33">
        <v>144</v>
      </c>
      <c r="C189" s="33">
        <v>1101</v>
      </c>
      <c r="D189" s="33">
        <v>165</v>
      </c>
      <c r="E189" s="33">
        <v>3851</v>
      </c>
      <c r="F189" s="103">
        <f t="shared" si="60"/>
        <v>2233.939393939394</v>
      </c>
      <c r="G189" s="33">
        <v>265</v>
      </c>
      <c r="H189" s="33">
        <v>82</v>
      </c>
      <c r="I189" s="33">
        <v>265</v>
      </c>
      <c r="J189" s="33">
        <v>1927</v>
      </c>
      <c r="K189" s="103">
        <f t="shared" si="61"/>
        <v>627.16981132075466</v>
      </c>
      <c r="L189" s="33">
        <v>0</v>
      </c>
      <c r="M189" s="33">
        <v>776</v>
      </c>
      <c r="N189" s="33">
        <v>56</v>
      </c>
      <c r="O189" s="33">
        <v>1236</v>
      </c>
      <c r="P189" s="103">
        <f t="shared" ref="P189:P193" si="63">(O189-N189)/N189*100</f>
        <v>2107.1428571428573</v>
      </c>
      <c r="Q189" s="33">
        <f t="shared" si="42"/>
        <v>265</v>
      </c>
      <c r="R189" s="33">
        <f t="shared" si="43"/>
        <v>858</v>
      </c>
      <c r="S189" s="33">
        <f t="shared" si="44"/>
        <v>321</v>
      </c>
      <c r="T189" s="33">
        <f t="shared" si="45"/>
        <v>3163</v>
      </c>
      <c r="U189" s="103">
        <f t="shared" si="62"/>
        <v>885.35825545171338</v>
      </c>
    </row>
    <row r="190" spans="1:21" x14ac:dyDescent="0.2">
      <c r="A190" s="35" t="s">
        <v>186</v>
      </c>
      <c r="B190" s="33">
        <v>74</v>
      </c>
      <c r="C190" s="33">
        <v>623</v>
      </c>
      <c r="D190" s="33">
        <v>74</v>
      </c>
      <c r="E190" s="33">
        <v>2207</v>
      </c>
      <c r="F190" s="103">
        <f t="shared" si="60"/>
        <v>2882.4324324324325</v>
      </c>
      <c r="G190" s="33">
        <v>0</v>
      </c>
      <c r="H190" s="33">
        <v>184</v>
      </c>
      <c r="I190" s="33">
        <v>0</v>
      </c>
      <c r="J190" s="33">
        <v>1046</v>
      </c>
      <c r="K190" s="103" t="s">
        <v>302</v>
      </c>
      <c r="L190" s="33">
        <v>24</v>
      </c>
      <c r="M190" s="33">
        <v>3</v>
      </c>
      <c r="N190" s="33">
        <v>24</v>
      </c>
      <c r="O190" s="33">
        <v>18</v>
      </c>
      <c r="P190" s="103">
        <f t="shared" si="63"/>
        <v>-25</v>
      </c>
      <c r="Q190" s="33">
        <f t="shared" si="42"/>
        <v>24</v>
      </c>
      <c r="R190" s="33">
        <f t="shared" si="43"/>
        <v>187</v>
      </c>
      <c r="S190" s="33">
        <f t="shared" si="44"/>
        <v>24</v>
      </c>
      <c r="T190" s="33">
        <f t="shared" si="45"/>
        <v>1064</v>
      </c>
      <c r="U190" s="103">
        <f t="shared" si="62"/>
        <v>4333.3333333333339</v>
      </c>
    </row>
    <row r="191" spans="1:21" x14ac:dyDescent="0.2">
      <c r="A191" s="35" t="s">
        <v>185</v>
      </c>
      <c r="B191" s="33">
        <v>1050</v>
      </c>
      <c r="C191" s="33">
        <v>543</v>
      </c>
      <c r="D191" s="33">
        <v>1050</v>
      </c>
      <c r="E191" s="33">
        <v>2840</v>
      </c>
      <c r="F191" s="103">
        <f t="shared" si="60"/>
        <v>170.47619047619048</v>
      </c>
      <c r="G191" s="33">
        <v>693</v>
      </c>
      <c r="H191" s="33">
        <v>181</v>
      </c>
      <c r="I191" s="33">
        <v>693</v>
      </c>
      <c r="J191" s="33">
        <v>1514</v>
      </c>
      <c r="K191" s="103">
        <f t="shared" si="61"/>
        <v>118.47041847041848</v>
      </c>
      <c r="L191" s="33">
        <v>61</v>
      </c>
      <c r="M191" s="33">
        <v>310</v>
      </c>
      <c r="N191" s="33">
        <v>61</v>
      </c>
      <c r="O191" s="33">
        <v>482</v>
      </c>
      <c r="P191" s="103">
        <f t="shared" si="63"/>
        <v>690.1639344262295</v>
      </c>
      <c r="Q191" s="33">
        <f t="shared" si="42"/>
        <v>754</v>
      </c>
      <c r="R191" s="33">
        <f t="shared" si="43"/>
        <v>491</v>
      </c>
      <c r="S191" s="33">
        <f t="shared" si="44"/>
        <v>754</v>
      </c>
      <c r="T191" s="33">
        <f t="shared" si="45"/>
        <v>1996</v>
      </c>
      <c r="U191" s="103">
        <f t="shared" si="62"/>
        <v>164.72148541114058</v>
      </c>
    </row>
    <row r="192" spans="1:21" x14ac:dyDescent="0.2">
      <c r="A192" s="37" t="s">
        <v>184</v>
      </c>
      <c r="B192" s="38">
        <v>1337</v>
      </c>
      <c r="C192" s="38">
        <v>2443</v>
      </c>
      <c r="D192" s="38">
        <v>1437</v>
      </c>
      <c r="E192" s="38">
        <v>9633</v>
      </c>
      <c r="F192" s="104">
        <f t="shared" si="60"/>
        <v>570.3549060542797</v>
      </c>
      <c r="G192" s="38">
        <v>1031</v>
      </c>
      <c r="H192" s="38">
        <v>539</v>
      </c>
      <c r="I192" s="38">
        <v>1054</v>
      </c>
      <c r="J192" s="38">
        <v>5019</v>
      </c>
      <c r="K192" s="104">
        <f t="shared" si="61"/>
        <v>376.18595825426945</v>
      </c>
      <c r="L192" s="38">
        <v>85</v>
      </c>
      <c r="M192" s="38">
        <v>1089</v>
      </c>
      <c r="N192" s="38">
        <v>141</v>
      </c>
      <c r="O192" s="38">
        <v>1784</v>
      </c>
      <c r="P192" s="104">
        <f t="shared" si="63"/>
        <v>1165.2482269503546</v>
      </c>
      <c r="Q192" s="38">
        <f t="shared" si="42"/>
        <v>1116</v>
      </c>
      <c r="R192" s="38">
        <f t="shared" si="43"/>
        <v>1628</v>
      </c>
      <c r="S192" s="38">
        <f t="shared" si="44"/>
        <v>1195</v>
      </c>
      <c r="T192" s="38">
        <f t="shared" si="45"/>
        <v>6803</v>
      </c>
      <c r="U192" s="104">
        <f t="shared" si="62"/>
        <v>469.28870292887029</v>
      </c>
    </row>
    <row r="193" spans="1:21" x14ac:dyDescent="0.2">
      <c r="A193" s="37" t="s">
        <v>47</v>
      </c>
      <c r="B193" s="38">
        <v>26391</v>
      </c>
      <c r="C193" s="38">
        <v>46577</v>
      </c>
      <c r="D193" s="38">
        <v>29517</v>
      </c>
      <c r="E193" s="38">
        <v>110161</v>
      </c>
      <c r="F193" s="104">
        <f t="shared" si="60"/>
        <v>273.21204729477927</v>
      </c>
      <c r="G193" s="38">
        <v>2437</v>
      </c>
      <c r="H193" s="38">
        <v>1251</v>
      </c>
      <c r="I193" s="38">
        <v>2460</v>
      </c>
      <c r="J193" s="38">
        <v>14979</v>
      </c>
      <c r="K193" s="104">
        <f t="shared" si="61"/>
        <v>508.90243902439022</v>
      </c>
      <c r="L193" s="38">
        <v>17589</v>
      </c>
      <c r="M193" s="38">
        <v>44461</v>
      </c>
      <c r="N193" s="38">
        <v>24826</v>
      </c>
      <c r="O193" s="38">
        <v>90898</v>
      </c>
      <c r="P193" s="104">
        <f t="shared" si="63"/>
        <v>266.14033674373638</v>
      </c>
      <c r="Q193" s="38">
        <f t="shared" si="42"/>
        <v>20026</v>
      </c>
      <c r="R193" s="38">
        <f t="shared" si="43"/>
        <v>45712</v>
      </c>
      <c r="S193" s="38">
        <f t="shared" si="44"/>
        <v>27286</v>
      </c>
      <c r="T193" s="38">
        <f t="shared" si="45"/>
        <v>105877</v>
      </c>
      <c r="U193" s="104">
        <f t="shared" si="62"/>
        <v>288.02682694422049</v>
      </c>
    </row>
    <row r="194" spans="1:21" x14ac:dyDescent="0.2">
      <c r="A194" s="37"/>
      <c r="B194" s="38"/>
      <c r="C194" s="38"/>
      <c r="D194" s="38"/>
      <c r="E194" s="38"/>
      <c r="F194" s="104"/>
      <c r="G194" s="38"/>
      <c r="H194" s="38"/>
      <c r="I194" s="38"/>
      <c r="J194" s="38"/>
      <c r="K194" s="104"/>
      <c r="L194" s="38"/>
      <c r="M194" s="38"/>
      <c r="N194" s="38"/>
      <c r="O194" s="38"/>
      <c r="P194" s="104"/>
      <c r="Q194" s="38"/>
      <c r="R194" s="38"/>
      <c r="S194" s="38"/>
      <c r="T194" s="38"/>
      <c r="U194" s="104"/>
    </row>
    <row r="195" spans="1:21" x14ac:dyDescent="0.2">
      <c r="A195" s="65" t="s">
        <v>307</v>
      </c>
      <c r="B195" s="38"/>
      <c r="C195" s="38"/>
      <c r="D195" s="38"/>
      <c r="E195" s="38"/>
      <c r="F195" s="104"/>
      <c r="G195" s="38"/>
      <c r="H195" s="38"/>
      <c r="I195" s="38"/>
      <c r="J195" s="38"/>
      <c r="K195" s="104"/>
      <c r="L195" s="38"/>
      <c r="M195" s="38"/>
      <c r="N195" s="38"/>
      <c r="O195" s="38"/>
      <c r="P195" s="104"/>
      <c r="Q195" s="38"/>
      <c r="R195" s="38"/>
      <c r="S195" s="38"/>
      <c r="T195" s="38"/>
      <c r="U195" s="104"/>
    </row>
    <row r="196" spans="1:21" x14ac:dyDescent="0.2">
      <c r="A196" s="23" t="s">
        <v>18</v>
      </c>
      <c r="B196" s="7">
        <v>69</v>
      </c>
      <c r="C196" s="13">
        <v>176</v>
      </c>
      <c r="D196" s="13">
        <v>148</v>
      </c>
      <c r="E196" s="13">
        <v>735</v>
      </c>
      <c r="F196" s="56">
        <f t="shared" ref="F196:F201" si="64">(E196-D196)/D196*100</f>
        <v>396.62162162162161</v>
      </c>
      <c r="G196" s="13">
        <v>73</v>
      </c>
      <c r="H196" s="13">
        <v>92</v>
      </c>
      <c r="I196" s="13">
        <v>96</v>
      </c>
      <c r="J196" s="13">
        <v>532</v>
      </c>
      <c r="K196" s="56">
        <f t="shared" ref="K196:K201" si="65">(J196-I196)/I196*100</f>
        <v>454.16666666666669</v>
      </c>
      <c r="L196" s="13">
        <v>0</v>
      </c>
      <c r="M196" s="13">
        <v>0</v>
      </c>
      <c r="N196" s="13">
        <v>0</v>
      </c>
      <c r="O196" s="13">
        <v>48</v>
      </c>
      <c r="P196" s="56" t="s">
        <v>302</v>
      </c>
      <c r="Q196" s="13">
        <f t="shared" si="42"/>
        <v>73</v>
      </c>
      <c r="R196" s="13">
        <f t="shared" si="43"/>
        <v>92</v>
      </c>
      <c r="S196" s="13">
        <f t="shared" si="44"/>
        <v>96</v>
      </c>
      <c r="T196" s="13">
        <f t="shared" si="45"/>
        <v>580</v>
      </c>
      <c r="U196" s="56">
        <f t="shared" ref="U196:U201" si="66">(T196-S196)/S196*100</f>
        <v>504.16666666666669</v>
      </c>
    </row>
    <row r="197" spans="1:21" x14ac:dyDescent="0.2">
      <c r="A197" s="23" t="s">
        <v>1</v>
      </c>
      <c r="B197" s="7">
        <v>144</v>
      </c>
      <c r="C197" s="13">
        <v>1101</v>
      </c>
      <c r="D197" s="13">
        <v>165</v>
      </c>
      <c r="E197" s="13">
        <v>3851</v>
      </c>
      <c r="F197" s="56">
        <f t="shared" si="64"/>
        <v>2233.939393939394</v>
      </c>
      <c r="G197" s="13">
        <v>265</v>
      </c>
      <c r="H197" s="13">
        <v>82</v>
      </c>
      <c r="I197" s="13">
        <v>265</v>
      </c>
      <c r="J197" s="13">
        <v>1927</v>
      </c>
      <c r="K197" s="56">
        <f t="shared" si="65"/>
        <v>627.16981132075466</v>
      </c>
      <c r="L197" s="13">
        <v>0</v>
      </c>
      <c r="M197" s="13">
        <v>776</v>
      </c>
      <c r="N197" s="13">
        <v>56</v>
      </c>
      <c r="O197" s="13">
        <v>1236</v>
      </c>
      <c r="P197" s="56">
        <f t="shared" ref="P197:P201" si="67">(O197-N197)/N197*100</f>
        <v>2107.1428571428573</v>
      </c>
      <c r="Q197" s="13">
        <f t="shared" si="42"/>
        <v>265</v>
      </c>
      <c r="R197" s="13">
        <f t="shared" si="43"/>
        <v>858</v>
      </c>
      <c r="S197" s="13">
        <f t="shared" si="44"/>
        <v>321</v>
      </c>
      <c r="T197" s="13">
        <f t="shared" si="45"/>
        <v>3163</v>
      </c>
      <c r="U197" s="56">
        <f t="shared" si="66"/>
        <v>885.35825545171338</v>
      </c>
    </row>
    <row r="198" spans="1:21" x14ac:dyDescent="0.2">
      <c r="A198" s="23" t="s">
        <v>17</v>
      </c>
      <c r="B198" s="7">
        <v>74</v>
      </c>
      <c r="C198" s="13">
        <v>623</v>
      </c>
      <c r="D198" s="13">
        <v>74</v>
      </c>
      <c r="E198" s="13">
        <v>2207</v>
      </c>
      <c r="F198" s="56">
        <f t="shared" si="64"/>
        <v>2882.4324324324325</v>
      </c>
      <c r="G198" s="13">
        <v>0</v>
      </c>
      <c r="H198" s="13">
        <v>184</v>
      </c>
      <c r="I198" s="13">
        <v>0</v>
      </c>
      <c r="J198" s="13">
        <v>1046</v>
      </c>
      <c r="K198" s="56" t="s">
        <v>302</v>
      </c>
      <c r="L198" s="13">
        <v>24</v>
      </c>
      <c r="M198" s="13">
        <v>3</v>
      </c>
      <c r="N198" s="13">
        <v>24</v>
      </c>
      <c r="O198" s="13">
        <v>18</v>
      </c>
      <c r="P198" s="56">
        <f t="shared" si="67"/>
        <v>-25</v>
      </c>
      <c r="Q198" s="13">
        <f t="shared" si="42"/>
        <v>24</v>
      </c>
      <c r="R198" s="13">
        <f t="shared" si="43"/>
        <v>187</v>
      </c>
      <c r="S198" s="13">
        <f t="shared" si="44"/>
        <v>24</v>
      </c>
      <c r="T198" s="13">
        <f t="shared" si="45"/>
        <v>1064</v>
      </c>
      <c r="U198" s="56">
        <f t="shared" si="66"/>
        <v>4333.3333333333339</v>
      </c>
    </row>
    <row r="199" spans="1:21" x14ac:dyDescent="0.2">
      <c r="A199" s="23" t="s">
        <v>15</v>
      </c>
      <c r="B199" s="7">
        <v>1050</v>
      </c>
      <c r="C199" s="13">
        <v>543</v>
      </c>
      <c r="D199" s="13">
        <v>1050</v>
      </c>
      <c r="E199" s="13">
        <v>2840</v>
      </c>
      <c r="F199" s="56">
        <f t="shared" si="64"/>
        <v>170.47619047619048</v>
      </c>
      <c r="G199" s="13">
        <v>693</v>
      </c>
      <c r="H199" s="13">
        <v>181</v>
      </c>
      <c r="I199" s="13">
        <v>693</v>
      </c>
      <c r="J199" s="13">
        <v>1514</v>
      </c>
      <c r="K199" s="56">
        <f t="shared" si="65"/>
        <v>118.47041847041848</v>
      </c>
      <c r="L199" s="13">
        <v>61</v>
      </c>
      <c r="M199" s="13">
        <v>310</v>
      </c>
      <c r="N199" s="13">
        <v>61</v>
      </c>
      <c r="O199" s="13">
        <v>482</v>
      </c>
      <c r="P199" s="56">
        <f t="shared" si="67"/>
        <v>690.1639344262295</v>
      </c>
      <c r="Q199" s="13">
        <f t="shared" si="42"/>
        <v>754</v>
      </c>
      <c r="R199" s="13">
        <f t="shared" si="43"/>
        <v>491</v>
      </c>
      <c r="S199" s="13">
        <f t="shared" si="44"/>
        <v>754</v>
      </c>
      <c r="T199" s="13">
        <f t="shared" si="45"/>
        <v>1996</v>
      </c>
      <c r="U199" s="56">
        <f t="shared" si="66"/>
        <v>164.72148541114058</v>
      </c>
    </row>
    <row r="200" spans="1:21" x14ac:dyDescent="0.2">
      <c r="A200" s="26" t="s">
        <v>69</v>
      </c>
      <c r="B200" s="25">
        <v>1337</v>
      </c>
      <c r="C200" s="24">
        <v>2443</v>
      </c>
      <c r="D200" s="24">
        <v>1437</v>
      </c>
      <c r="E200" s="24">
        <v>9633</v>
      </c>
      <c r="F200" s="108">
        <f t="shared" si="64"/>
        <v>570.3549060542797</v>
      </c>
      <c r="G200" s="24">
        <v>1031</v>
      </c>
      <c r="H200" s="24">
        <v>539</v>
      </c>
      <c r="I200" s="24">
        <v>1054</v>
      </c>
      <c r="J200" s="24">
        <v>5019</v>
      </c>
      <c r="K200" s="108">
        <f t="shared" si="65"/>
        <v>376.18595825426945</v>
      </c>
      <c r="L200" s="24">
        <v>85</v>
      </c>
      <c r="M200" s="24">
        <v>1089</v>
      </c>
      <c r="N200" s="24">
        <v>141</v>
      </c>
      <c r="O200" s="24">
        <v>1784</v>
      </c>
      <c r="P200" s="108">
        <f t="shared" si="67"/>
        <v>1165.2482269503546</v>
      </c>
      <c r="Q200" s="24">
        <f t="shared" si="42"/>
        <v>1116</v>
      </c>
      <c r="R200" s="24">
        <f t="shared" si="43"/>
        <v>1628</v>
      </c>
      <c r="S200" s="24">
        <f t="shared" si="44"/>
        <v>1195</v>
      </c>
      <c r="T200" s="24">
        <f t="shared" si="45"/>
        <v>6803</v>
      </c>
      <c r="U200" s="108">
        <f t="shared" si="66"/>
        <v>469.28870292887029</v>
      </c>
    </row>
    <row r="201" spans="1:21" x14ac:dyDescent="0.2">
      <c r="A201" s="26" t="s">
        <v>47</v>
      </c>
      <c r="B201" s="25">
        <v>26391</v>
      </c>
      <c r="C201" s="24">
        <v>46577</v>
      </c>
      <c r="D201" s="24">
        <v>29517</v>
      </c>
      <c r="E201" s="24">
        <v>110161</v>
      </c>
      <c r="F201" s="108">
        <f t="shared" si="64"/>
        <v>273.21204729477927</v>
      </c>
      <c r="G201" s="24">
        <v>2437</v>
      </c>
      <c r="H201" s="24">
        <v>1251</v>
      </c>
      <c r="I201" s="24">
        <v>2460</v>
      </c>
      <c r="J201" s="24">
        <v>14979</v>
      </c>
      <c r="K201" s="108">
        <f t="shared" si="65"/>
        <v>508.90243902439022</v>
      </c>
      <c r="L201" s="24">
        <v>17589</v>
      </c>
      <c r="M201" s="24">
        <v>44461</v>
      </c>
      <c r="N201" s="24">
        <v>24826</v>
      </c>
      <c r="O201" s="24">
        <v>90898</v>
      </c>
      <c r="P201" s="108">
        <f t="shared" si="67"/>
        <v>266.14033674373638</v>
      </c>
      <c r="Q201" s="24">
        <f t="shared" si="42"/>
        <v>20026</v>
      </c>
      <c r="R201" s="24">
        <f t="shared" si="43"/>
        <v>45712</v>
      </c>
      <c r="S201" s="24">
        <f t="shared" si="44"/>
        <v>27286</v>
      </c>
      <c r="T201" s="24">
        <f t="shared" si="45"/>
        <v>105877</v>
      </c>
      <c r="U201" s="108">
        <f t="shared" si="66"/>
        <v>288.02682694422049</v>
      </c>
    </row>
    <row r="202" spans="1:21" x14ac:dyDescent="0.2">
      <c r="A202" s="37"/>
      <c r="B202" s="38"/>
      <c r="C202" s="38"/>
      <c r="D202" s="38"/>
      <c r="E202" s="38"/>
      <c r="F202" s="104"/>
      <c r="G202" s="38"/>
      <c r="H202" s="38"/>
      <c r="I202" s="38"/>
      <c r="J202" s="38"/>
      <c r="K202" s="104"/>
      <c r="L202" s="38"/>
      <c r="M202" s="38"/>
      <c r="N202" s="38"/>
      <c r="O202" s="38"/>
      <c r="P202" s="104"/>
      <c r="Q202" s="38"/>
      <c r="R202" s="38"/>
      <c r="S202" s="38"/>
      <c r="T202" s="38"/>
      <c r="U202" s="104"/>
    </row>
    <row r="203" spans="1:21" x14ac:dyDescent="0.2">
      <c r="A203" s="37" t="s">
        <v>16</v>
      </c>
      <c r="B203" s="36"/>
      <c r="C203" s="36"/>
      <c r="D203" s="36"/>
      <c r="E203" s="36"/>
      <c r="F203" s="105"/>
      <c r="G203" s="36"/>
      <c r="H203" s="36"/>
      <c r="I203" s="36"/>
      <c r="J203" s="36"/>
      <c r="K203" s="105"/>
      <c r="L203" s="36"/>
      <c r="M203" s="36"/>
      <c r="N203" s="36"/>
      <c r="O203" s="36"/>
      <c r="P203" s="105"/>
      <c r="Q203" s="36"/>
      <c r="R203" s="36"/>
      <c r="S203" s="36"/>
      <c r="T203" s="36"/>
      <c r="U203" s="105"/>
    </row>
    <row r="204" spans="1:21" x14ac:dyDescent="0.2">
      <c r="A204" s="37" t="s">
        <v>183</v>
      </c>
      <c r="B204" s="36"/>
      <c r="C204" s="36"/>
      <c r="D204" s="36"/>
      <c r="E204" s="36"/>
      <c r="F204" s="105"/>
      <c r="G204" s="36"/>
      <c r="H204" s="36"/>
      <c r="I204" s="36"/>
      <c r="J204" s="36"/>
      <c r="K204" s="105"/>
      <c r="L204" s="36"/>
      <c r="M204" s="36"/>
      <c r="N204" s="36"/>
      <c r="O204" s="36"/>
      <c r="P204" s="105"/>
      <c r="Q204" s="36"/>
      <c r="R204" s="36"/>
      <c r="S204" s="36"/>
      <c r="T204" s="36"/>
      <c r="U204" s="105"/>
    </row>
    <row r="205" spans="1:21" x14ac:dyDescent="0.2">
      <c r="A205" s="37" t="s">
        <v>182</v>
      </c>
      <c r="B205" s="36"/>
      <c r="C205" s="36"/>
      <c r="D205" s="36"/>
      <c r="E205" s="36"/>
      <c r="F205" s="105"/>
      <c r="G205" s="36"/>
      <c r="H205" s="36"/>
      <c r="I205" s="36"/>
      <c r="J205" s="36"/>
      <c r="K205" s="105"/>
      <c r="L205" s="36"/>
      <c r="M205" s="36"/>
      <c r="N205" s="36"/>
      <c r="O205" s="36"/>
      <c r="P205" s="105"/>
      <c r="Q205" s="36"/>
      <c r="R205" s="36"/>
      <c r="S205" s="36"/>
      <c r="T205" s="36"/>
      <c r="U205" s="105"/>
    </row>
    <row r="206" spans="1:21" x14ac:dyDescent="0.2">
      <c r="A206" s="35" t="s">
        <v>181</v>
      </c>
      <c r="B206" s="33">
        <v>1164</v>
      </c>
      <c r="C206" s="33">
        <v>1000</v>
      </c>
      <c r="D206" s="33">
        <v>1164</v>
      </c>
      <c r="E206" s="33">
        <v>1174</v>
      </c>
      <c r="F206" s="103">
        <f t="shared" ref="F206:F225" si="68">(E206-D206)/D206*100</f>
        <v>0.85910652920962205</v>
      </c>
      <c r="G206" s="33">
        <v>0</v>
      </c>
      <c r="H206" s="33">
        <v>0</v>
      </c>
      <c r="I206" s="33">
        <v>0</v>
      </c>
      <c r="J206" s="33">
        <v>0</v>
      </c>
      <c r="K206" s="103" t="s">
        <v>302</v>
      </c>
      <c r="L206" s="33">
        <v>1200</v>
      </c>
      <c r="M206" s="33">
        <v>1024</v>
      </c>
      <c r="N206" s="33">
        <v>1200</v>
      </c>
      <c r="O206" s="33">
        <v>1168</v>
      </c>
      <c r="P206" s="103">
        <f t="shared" ref="P206:P225" si="69">(O206-N206)/N206*100</f>
        <v>-2.666666666666667</v>
      </c>
      <c r="Q206" s="33">
        <f t="shared" ref="Q206:Q267" si="70">G206+L206</f>
        <v>1200</v>
      </c>
      <c r="R206" s="33">
        <f t="shared" ref="R206:R267" si="71">H206+M206</f>
        <v>1024</v>
      </c>
      <c r="S206" s="33">
        <f t="shared" ref="S206:S267" si="72">I206+N206</f>
        <v>1200</v>
      </c>
      <c r="T206" s="33">
        <f t="shared" ref="T206:T267" si="73">J206+O206</f>
        <v>1168</v>
      </c>
      <c r="U206" s="103">
        <f t="shared" ref="U206:U225" si="74">(T206-S206)/S206*100</f>
        <v>-2.666666666666667</v>
      </c>
    </row>
    <row r="207" spans="1:21" x14ac:dyDescent="0.2">
      <c r="A207" s="37" t="s">
        <v>180</v>
      </c>
      <c r="B207" s="38">
        <v>1164</v>
      </c>
      <c r="C207" s="38">
        <v>1000</v>
      </c>
      <c r="D207" s="38">
        <v>1164</v>
      </c>
      <c r="E207" s="38">
        <v>1174</v>
      </c>
      <c r="F207" s="104">
        <f t="shared" si="68"/>
        <v>0.85910652920962205</v>
      </c>
      <c r="G207" s="38">
        <v>0</v>
      </c>
      <c r="H207" s="38">
        <v>0</v>
      </c>
      <c r="I207" s="38">
        <v>0</v>
      </c>
      <c r="J207" s="38">
        <v>0</v>
      </c>
      <c r="K207" s="104" t="s">
        <v>302</v>
      </c>
      <c r="L207" s="38">
        <v>1200</v>
      </c>
      <c r="M207" s="38">
        <v>1024</v>
      </c>
      <c r="N207" s="38">
        <v>1200</v>
      </c>
      <c r="O207" s="38">
        <v>1168</v>
      </c>
      <c r="P207" s="104">
        <f t="shared" si="69"/>
        <v>-2.666666666666667</v>
      </c>
      <c r="Q207" s="38">
        <f t="shared" si="70"/>
        <v>1200</v>
      </c>
      <c r="R207" s="38">
        <f t="shared" si="71"/>
        <v>1024</v>
      </c>
      <c r="S207" s="38">
        <f t="shared" si="72"/>
        <v>1200</v>
      </c>
      <c r="T207" s="38">
        <f t="shared" si="73"/>
        <v>1168</v>
      </c>
      <c r="U207" s="104">
        <f t="shared" si="74"/>
        <v>-2.666666666666667</v>
      </c>
    </row>
    <row r="208" spans="1:21" x14ac:dyDescent="0.2">
      <c r="A208" s="37" t="s">
        <v>179</v>
      </c>
      <c r="B208" s="36"/>
      <c r="C208" s="36"/>
      <c r="D208" s="36"/>
      <c r="E208" s="36"/>
      <c r="F208" s="105"/>
      <c r="G208" s="36"/>
      <c r="H208" s="36"/>
      <c r="I208" s="36"/>
      <c r="J208" s="36"/>
      <c r="K208" s="105"/>
      <c r="L208" s="36"/>
      <c r="M208" s="36"/>
      <c r="N208" s="36"/>
      <c r="O208" s="36"/>
      <c r="P208" s="105"/>
      <c r="Q208" s="36">
        <f t="shared" si="70"/>
        <v>0</v>
      </c>
      <c r="R208" s="36">
        <f t="shared" si="71"/>
        <v>0</v>
      </c>
      <c r="S208" s="36">
        <f t="shared" si="72"/>
        <v>0</v>
      </c>
      <c r="T208" s="36">
        <f t="shared" si="73"/>
        <v>0</v>
      </c>
      <c r="U208" s="105"/>
    </row>
    <row r="209" spans="1:21" x14ac:dyDescent="0.2">
      <c r="A209" s="35" t="s">
        <v>178</v>
      </c>
      <c r="B209" s="33">
        <v>2016</v>
      </c>
      <c r="C209" s="33">
        <v>1382</v>
      </c>
      <c r="D209" s="33">
        <v>2016</v>
      </c>
      <c r="E209" s="33">
        <v>10792</v>
      </c>
      <c r="F209" s="103">
        <f t="shared" si="68"/>
        <v>435.3174603174603</v>
      </c>
      <c r="G209" s="33">
        <v>2066</v>
      </c>
      <c r="H209" s="33">
        <v>1609</v>
      </c>
      <c r="I209" s="33">
        <v>2066</v>
      </c>
      <c r="J209" s="33">
        <v>9752</v>
      </c>
      <c r="K209" s="103">
        <f t="shared" ref="K209:K225" si="75">(J209-I209)/I209*100</f>
        <v>372.02323330106486</v>
      </c>
      <c r="L209" s="33">
        <v>0</v>
      </c>
      <c r="M209" s="33">
        <v>0</v>
      </c>
      <c r="N209" s="33">
        <v>0</v>
      </c>
      <c r="O209" s="33">
        <v>0</v>
      </c>
      <c r="P209" s="103" t="s">
        <v>302</v>
      </c>
      <c r="Q209" s="33">
        <f t="shared" si="70"/>
        <v>2066</v>
      </c>
      <c r="R209" s="33">
        <f t="shared" si="71"/>
        <v>1609</v>
      </c>
      <c r="S209" s="33">
        <f t="shared" si="72"/>
        <v>2066</v>
      </c>
      <c r="T209" s="33">
        <f t="shared" si="73"/>
        <v>9752</v>
      </c>
      <c r="U209" s="103">
        <f t="shared" si="74"/>
        <v>372.02323330106486</v>
      </c>
    </row>
    <row r="210" spans="1:21" x14ac:dyDescent="0.2">
      <c r="A210" s="37" t="s">
        <v>177</v>
      </c>
      <c r="B210" s="38">
        <v>2016</v>
      </c>
      <c r="C210" s="38">
        <v>1382</v>
      </c>
      <c r="D210" s="38">
        <v>2016</v>
      </c>
      <c r="E210" s="38">
        <v>10792</v>
      </c>
      <c r="F210" s="104">
        <f t="shared" si="68"/>
        <v>435.3174603174603</v>
      </c>
      <c r="G210" s="38">
        <v>2066</v>
      </c>
      <c r="H210" s="38">
        <v>1609</v>
      </c>
      <c r="I210" s="38">
        <v>2066</v>
      </c>
      <c r="J210" s="38">
        <v>9752</v>
      </c>
      <c r="K210" s="104">
        <f t="shared" si="75"/>
        <v>372.02323330106486</v>
      </c>
      <c r="L210" s="38">
        <v>0</v>
      </c>
      <c r="M210" s="38">
        <v>0</v>
      </c>
      <c r="N210" s="38">
        <v>0</v>
      </c>
      <c r="O210" s="38">
        <v>0</v>
      </c>
      <c r="P210" s="104" t="s">
        <v>302</v>
      </c>
      <c r="Q210" s="38">
        <f t="shared" si="70"/>
        <v>2066</v>
      </c>
      <c r="R210" s="38">
        <f t="shared" si="71"/>
        <v>1609</v>
      </c>
      <c r="S210" s="38">
        <f t="shared" si="72"/>
        <v>2066</v>
      </c>
      <c r="T210" s="38">
        <f t="shared" si="73"/>
        <v>9752</v>
      </c>
      <c r="U210" s="104">
        <f t="shared" si="74"/>
        <v>372.02323330106486</v>
      </c>
    </row>
    <row r="211" spans="1:21" x14ac:dyDescent="0.2">
      <c r="A211" s="37" t="s">
        <v>176</v>
      </c>
      <c r="B211" s="36"/>
      <c r="C211" s="36"/>
      <c r="D211" s="36"/>
      <c r="E211" s="36"/>
      <c r="F211" s="105"/>
      <c r="G211" s="36"/>
      <c r="H211" s="36"/>
      <c r="I211" s="36"/>
      <c r="J211" s="36"/>
      <c r="K211" s="105"/>
      <c r="L211" s="36"/>
      <c r="M211" s="36"/>
      <c r="N211" s="36"/>
      <c r="O211" s="36"/>
      <c r="P211" s="105"/>
      <c r="Q211" s="36">
        <f t="shared" si="70"/>
        <v>0</v>
      </c>
      <c r="R211" s="36">
        <f t="shared" si="71"/>
        <v>0</v>
      </c>
      <c r="S211" s="36">
        <f t="shared" si="72"/>
        <v>0</v>
      </c>
      <c r="T211" s="36">
        <f t="shared" si="73"/>
        <v>0</v>
      </c>
      <c r="U211" s="105"/>
    </row>
    <row r="212" spans="1:21" x14ac:dyDescent="0.2">
      <c r="A212" s="35" t="s">
        <v>175</v>
      </c>
      <c r="B212" s="33">
        <v>3018</v>
      </c>
      <c r="C212" s="33">
        <v>11111</v>
      </c>
      <c r="D212" s="33">
        <v>3018</v>
      </c>
      <c r="E212" s="33">
        <v>54359</v>
      </c>
      <c r="F212" s="103">
        <f t="shared" si="68"/>
        <v>1701.1597084161697</v>
      </c>
      <c r="G212" s="33">
        <v>5944</v>
      </c>
      <c r="H212" s="33">
        <v>3364</v>
      </c>
      <c r="I212" s="33">
        <v>5944</v>
      </c>
      <c r="J212" s="33">
        <v>35463</v>
      </c>
      <c r="K212" s="103">
        <f t="shared" si="75"/>
        <v>496.61843876177659</v>
      </c>
      <c r="L212" s="33">
        <v>700</v>
      </c>
      <c r="M212" s="33">
        <v>974</v>
      </c>
      <c r="N212" s="33">
        <v>700</v>
      </c>
      <c r="O212" s="33">
        <v>1831</v>
      </c>
      <c r="P212" s="103">
        <f t="shared" si="69"/>
        <v>161.57142857142856</v>
      </c>
      <c r="Q212" s="33">
        <f t="shared" si="70"/>
        <v>6644</v>
      </c>
      <c r="R212" s="33">
        <f t="shared" si="71"/>
        <v>4338</v>
      </c>
      <c r="S212" s="33">
        <f t="shared" si="72"/>
        <v>6644</v>
      </c>
      <c r="T212" s="33">
        <f t="shared" si="73"/>
        <v>37294</v>
      </c>
      <c r="U212" s="103">
        <f t="shared" si="74"/>
        <v>461.31848284166165</v>
      </c>
    </row>
    <row r="213" spans="1:21" x14ac:dyDescent="0.2">
      <c r="A213" s="35" t="s">
        <v>174</v>
      </c>
      <c r="B213" s="33">
        <v>29</v>
      </c>
      <c r="C213" s="33">
        <v>11669</v>
      </c>
      <c r="D213" s="33">
        <v>29</v>
      </c>
      <c r="E213" s="33">
        <v>168335</v>
      </c>
      <c r="F213" s="103">
        <f t="shared" si="68"/>
        <v>580365.51724137936</v>
      </c>
      <c r="G213" s="33">
        <v>34940</v>
      </c>
      <c r="H213" s="33">
        <v>19341</v>
      </c>
      <c r="I213" s="33">
        <v>34940</v>
      </c>
      <c r="J213" s="33">
        <v>150888</v>
      </c>
      <c r="K213" s="103">
        <f t="shared" si="75"/>
        <v>331.84888380080133</v>
      </c>
      <c r="L213" s="33">
        <v>676</v>
      </c>
      <c r="M213" s="33">
        <v>11399</v>
      </c>
      <c r="N213" s="33">
        <v>1618</v>
      </c>
      <c r="O213" s="33">
        <v>29727</v>
      </c>
      <c r="P213" s="103">
        <f t="shared" si="69"/>
        <v>1737.2682323856611</v>
      </c>
      <c r="Q213" s="33">
        <f t="shared" si="70"/>
        <v>35616</v>
      </c>
      <c r="R213" s="33">
        <f t="shared" si="71"/>
        <v>30740</v>
      </c>
      <c r="S213" s="33">
        <f t="shared" si="72"/>
        <v>36558</v>
      </c>
      <c r="T213" s="33">
        <f t="shared" si="73"/>
        <v>180615</v>
      </c>
      <c r="U213" s="103">
        <f t="shared" si="74"/>
        <v>394.05054981125886</v>
      </c>
    </row>
    <row r="214" spans="1:21" x14ac:dyDescent="0.2">
      <c r="A214" s="35" t="s">
        <v>173</v>
      </c>
      <c r="B214" s="33">
        <v>5304</v>
      </c>
      <c r="C214" s="33">
        <v>3890</v>
      </c>
      <c r="D214" s="33">
        <v>5304</v>
      </c>
      <c r="E214" s="33">
        <v>23176</v>
      </c>
      <c r="F214" s="103">
        <f t="shared" si="68"/>
        <v>336.9532428355958</v>
      </c>
      <c r="G214" s="33">
        <v>6948</v>
      </c>
      <c r="H214" s="33">
        <v>1884</v>
      </c>
      <c r="I214" s="33">
        <v>6948</v>
      </c>
      <c r="J214" s="33">
        <v>15008</v>
      </c>
      <c r="K214" s="103">
        <f t="shared" si="75"/>
        <v>116.00460564191135</v>
      </c>
      <c r="L214" s="33">
        <v>0</v>
      </c>
      <c r="M214" s="33">
        <v>2740</v>
      </c>
      <c r="N214" s="33">
        <v>0</v>
      </c>
      <c r="O214" s="33">
        <v>7656</v>
      </c>
      <c r="P214" s="103" t="s">
        <v>302</v>
      </c>
      <c r="Q214" s="33">
        <f t="shared" si="70"/>
        <v>6948</v>
      </c>
      <c r="R214" s="33">
        <f t="shared" si="71"/>
        <v>4624</v>
      </c>
      <c r="S214" s="33">
        <f t="shared" si="72"/>
        <v>6948</v>
      </c>
      <c r="T214" s="33">
        <f t="shared" si="73"/>
        <v>22664</v>
      </c>
      <c r="U214" s="103">
        <f t="shared" si="74"/>
        <v>226.19458837075416</v>
      </c>
    </row>
    <row r="215" spans="1:21" x14ac:dyDescent="0.2">
      <c r="A215" s="35" t="s">
        <v>172</v>
      </c>
      <c r="B215" s="33">
        <v>495</v>
      </c>
      <c r="C215" s="33">
        <v>675</v>
      </c>
      <c r="D215" s="33">
        <v>495</v>
      </c>
      <c r="E215" s="33">
        <v>6104</v>
      </c>
      <c r="F215" s="103">
        <f t="shared" si="68"/>
        <v>1133.1313131313132</v>
      </c>
      <c r="G215" s="33">
        <v>835</v>
      </c>
      <c r="H215" s="33">
        <v>486</v>
      </c>
      <c r="I215" s="33">
        <v>835</v>
      </c>
      <c r="J215" s="33">
        <v>3751</v>
      </c>
      <c r="K215" s="103">
        <f t="shared" si="75"/>
        <v>349.22155688622752</v>
      </c>
      <c r="L215" s="33">
        <v>0</v>
      </c>
      <c r="M215" s="33">
        <v>405</v>
      </c>
      <c r="N215" s="33">
        <v>0</v>
      </c>
      <c r="O215" s="33">
        <v>1554</v>
      </c>
      <c r="P215" s="103" t="s">
        <v>302</v>
      </c>
      <c r="Q215" s="33">
        <f t="shared" si="70"/>
        <v>835</v>
      </c>
      <c r="R215" s="33">
        <f t="shared" si="71"/>
        <v>891</v>
      </c>
      <c r="S215" s="33">
        <f t="shared" si="72"/>
        <v>835</v>
      </c>
      <c r="T215" s="33">
        <f t="shared" si="73"/>
        <v>5305</v>
      </c>
      <c r="U215" s="103">
        <f t="shared" si="74"/>
        <v>535.32934131736522</v>
      </c>
    </row>
    <row r="216" spans="1:21" x14ac:dyDescent="0.2">
      <c r="A216" s="35" t="s">
        <v>171</v>
      </c>
      <c r="B216" s="33">
        <v>1305</v>
      </c>
      <c r="C216" s="33">
        <v>25606</v>
      </c>
      <c r="D216" s="33">
        <v>1305</v>
      </c>
      <c r="E216" s="33">
        <v>82948</v>
      </c>
      <c r="F216" s="103">
        <f t="shared" si="68"/>
        <v>6256.1685823754788</v>
      </c>
      <c r="G216" s="33">
        <v>4424</v>
      </c>
      <c r="H216" s="33">
        <v>12451</v>
      </c>
      <c r="I216" s="33">
        <v>4424</v>
      </c>
      <c r="J216" s="33">
        <v>73890</v>
      </c>
      <c r="K216" s="103">
        <f t="shared" si="75"/>
        <v>1570.2079566003617</v>
      </c>
      <c r="L216" s="33">
        <v>0</v>
      </c>
      <c r="M216" s="33">
        <v>2072</v>
      </c>
      <c r="N216" s="33">
        <v>648</v>
      </c>
      <c r="O216" s="33">
        <v>8980</v>
      </c>
      <c r="P216" s="103">
        <f t="shared" si="69"/>
        <v>1285.8024691358025</v>
      </c>
      <c r="Q216" s="33">
        <f t="shared" si="70"/>
        <v>4424</v>
      </c>
      <c r="R216" s="33">
        <f t="shared" si="71"/>
        <v>14523</v>
      </c>
      <c r="S216" s="33">
        <f t="shared" si="72"/>
        <v>5072</v>
      </c>
      <c r="T216" s="33">
        <f t="shared" si="73"/>
        <v>82870</v>
      </c>
      <c r="U216" s="103">
        <f t="shared" si="74"/>
        <v>1533.872239747634</v>
      </c>
    </row>
    <row r="217" spans="1:21" x14ac:dyDescent="0.2">
      <c r="A217" s="35" t="s">
        <v>170</v>
      </c>
      <c r="B217" s="33">
        <v>7215</v>
      </c>
      <c r="C217" s="33">
        <v>22485</v>
      </c>
      <c r="D217" s="33">
        <v>7215</v>
      </c>
      <c r="E217" s="33">
        <v>95910</v>
      </c>
      <c r="F217" s="103">
        <f t="shared" si="68"/>
        <v>1229.3139293139293</v>
      </c>
      <c r="G217" s="33">
        <v>13574</v>
      </c>
      <c r="H217" s="33">
        <v>11000</v>
      </c>
      <c r="I217" s="33">
        <v>13574</v>
      </c>
      <c r="J217" s="33">
        <v>60996</v>
      </c>
      <c r="K217" s="103">
        <f t="shared" si="75"/>
        <v>349.35906880801531</v>
      </c>
      <c r="L217" s="33">
        <v>460</v>
      </c>
      <c r="M217" s="33">
        <v>7018</v>
      </c>
      <c r="N217" s="33">
        <v>700</v>
      </c>
      <c r="O217" s="33">
        <v>13785</v>
      </c>
      <c r="P217" s="103">
        <f t="shared" si="69"/>
        <v>1869.2857142857142</v>
      </c>
      <c r="Q217" s="33">
        <f t="shared" si="70"/>
        <v>14034</v>
      </c>
      <c r="R217" s="33">
        <f t="shared" si="71"/>
        <v>18018</v>
      </c>
      <c r="S217" s="33">
        <f t="shared" si="72"/>
        <v>14274</v>
      </c>
      <c r="T217" s="33">
        <f t="shared" si="73"/>
        <v>74781</v>
      </c>
      <c r="U217" s="103">
        <f t="shared" si="74"/>
        <v>423.89659520807061</v>
      </c>
    </row>
    <row r="218" spans="1:21" x14ac:dyDescent="0.2">
      <c r="A218" s="37" t="s">
        <v>169</v>
      </c>
      <c r="B218" s="38">
        <v>17366</v>
      </c>
      <c r="C218" s="38">
        <v>75436</v>
      </c>
      <c r="D218" s="38">
        <v>17366</v>
      </c>
      <c r="E218" s="38">
        <v>430832</v>
      </c>
      <c r="F218" s="104">
        <f t="shared" si="68"/>
        <v>2380.8937003339861</v>
      </c>
      <c r="G218" s="38">
        <v>66665</v>
      </c>
      <c r="H218" s="38">
        <v>48526</v>
      </c>
      <c r="I218" s="38">
        <v>66665</v>
      </c>
      <c r="J218" s="38">
        <v>339996</v>
      </c>
      <c r="K218" s="104">
        <f t="shared" si="75"/>
        <v>410.00675016875425</v>
      </c>
      <c r="L218" s="38">
        <v>1836</v>
      </c>
      <c r="M218" s="38">
        <v>24608</v>
      </c>
      <c r="N218" s="38">
        <v>3666</v>
      </c>
      <c r="O218" s="38">
        <v>63533</v>
      </c>
      <c r="P218" s="104">
        <f t="shared" si="69"/>
        <v>1633.0332787779596</v>
      </c>
      <c r="Q218" s="38">
        <f t="shared" si="70"/>
        <v>68501</v>
      </c>
      <c r="R218" s="38">
        <f t="shared" si="71"/>
        <v>73134</v>
      </c>
      <c r="S218" s="38">
        <f t="shared" si="72"/>
        <v>70331</v>
      </c>
      <c r="T218" s="38">
        <f t="shared" si="73"/>
        <v>403529</v>
      </c>
      <c r="U218" s="104">
        <f t="shared" si="74"/>
        <v>473.75694928267762</v>
      </c>
    </row>
    <row r="219" spans="1:21" x14ac:dyDescent="0.2">
      <c r="A219" s="37" t="s">
        <v>168</v>
      </c>
      <c r="B219" s="36"/>
      <c r="C219" s="36"/>
      <c r="D219" s="36"/>
      <c r="E219" s="36"/>
      <c r="F219" s="105"/>
      <c r="G219" s="36"/>
      <c r="H219" s="36"/>
      <c r="I219" s="36"/>
      <c r="J219" s="36"/>
      <c r="K219" s="105"/>
      <c r="L219" s="36"/>
      <c r="M219" s="36"/>
      <c r="N219" s="36"/>
      <c r="O219" s="36"/>
      <c r="P219" s="105"/>
      <c r="Q219" s="36"/>
      <c r="R219" s="36"/>
      <c r="S219" s="36"/>
      <c r="T219" s="36"/>
      <c r="U219" s="105"/>
    </row>
    <row r="220" spans="1:21" x14ac:dyDescent="0.2">
      <c r="A220" s="35" t="s">
        <v>167</v>
      </c>
      <c r="B220" s="33">
        <v>103</v>
      </c>
      <c r="C220" s="33">
        <v>1195</v>
      </c>
      <c r="D220" s="33">
        <v>103</v>
      </c>
      <c r="E220" s="33">
        <v>2320</v>
      </c>
      <c r="F220" s="103">
        <f t="shared" si="68"/>
        <v>2152.4271844660193</v>
      </c>
      <c r="G220" s="33">
        <v>144</v>
      </c>
      <c r="H220" s="33">
        <v>95</v>
      </c>
      <c r="I220" s="33">
        <v>144</v>
      </c>
      <c r="J220" s="33">
        <v>280</v>
      </c>
      <c r="K220" s="103">
        <f t="shared" si="75"/>
        <v>94.444444444444443</v>
      </c>
      <c r="L220" s="33">
        <v>20</v>
      </c>
      <c r="M220" s="33">
        <v>355</v>
      </c>
      <c r="N220" s="33">
        <v>20</v>
      </c>
      <c r="O220" s="33">
        <v>1222</v>
      </c>
      <c r="P220" s="103">
        <f t="shared" si="69"/>
        <v>6010</v>
      </c>
      <c r="Q220" s="33">
        <f t="shared" si="70"/>
        <v>164</v>
      </c>
      <c r="R220" s="33">
        <f t="shared" si="71"/>
        <v>450</v>
      </c>
      <c r="S220" s="33">
        <f t="shared" si="72"/>
        <v>164</v>
      </c>
      <c r="T220" s="33">
        <f t="shared" si="73"/>
        <v>1502</v>
      </c>
      <c r="U220" s="103">
        <f t="shared" si="74"/>
        <v>815.85365853658539</v>
      </c>
    </row>
    <row r="221" spans="1:21" x14ac:dyDescent="0.2">
      <c r="A221" s="37" t="s">
        <v>166</v>
      </c>
      <c r="B221" s="38">
        <v>103</v>
      </c>
      <c r="C221" s="38">
        <v>1195</v>
      </c>
      <c r="D221" s="38">
        <v>103</v>
      </c>
      <c r="E221" s="38">
        <v>2320</v>
      </c>
      <c r="F221" s="104">
        <f t="shared" si="68"/>
        <v>2152.4271844660193</v>
      </c>
      <c r="G221" s="38">
        <v>144</v>
      </c>
      <c r="H221" s="38">
        <v>95</v>
      </c>
      <c r="I221" s="38">
        <v>144</v>
      </c>
      <c r="J221" s="38">
        <v>280</v>
      </c>
      <c r="K221" s="104">
        <f t="shared" si="75"/>
        <v>94.444444444444443</v>
      </c>
      <c r="L221" s="38">
        <v>20</v>
      </c>
      <c r="M221" s="38">
        <v>355</v>
      </c>
      <c r="N221" s="38">
        <v>20</v>
      </c>
      <c r="O221" s="38">
        <v>1222</v>
      </c>
      <c r="P221" s="104">
        <f t="shared" si="69"/>
        <v>6010</v>
      </c>
      <c r="Q221" s="38">
        <f t="shared" si="70"/>
        <v>164</v>
      </c>
      <c r="R221" s="38">
        <f t="shared" si="71"/>
        <v>450</v>
      </c>
      <c r="S221" s="38">
        <f t="shared" si="72"/>
        <v>164</v>
      </c>
      <c r="T221" s="38">
        <f t="shared" si="73"/>
        <v>1502</v>
      </c>
      <c r="U221" s="104">
        <f t="shared" si="74"/>
        <v>815.85365853658539</v>
      </c>
    </row>
    <row r="222" spans="1:21" x14ac:dyDescent="0.2">
      <c r="A222" s="37" t="s">
        <v>165</v>
      </c>
      <c r="B222" s="36"/>
      <c r="C222" s="36"/>
      <c r="D222" s="36"/>
      <c r="E222" s="36"/>
      <c r="F222" s="105"/>
      <c r="G222" s="36"/>
      <c r="H222" s="36"/>
      <c r="I222" s="36"/>
      <c r="J222" s="36"/>
      <c r="K222" s="105"/>
      <c r="L222" s="36"/>
      <c r="M222" s="36"/>
      <c r="N222" s="36"/>
      <c r="O222" s="36"/>
      <c r="P222" s="105"/>
      <c r="Q222" s="36"/>
      <c r="R222" s="36"/>
      <c r="S222" s="36"/>
      <c r="T222" s="36"/>
      <c r="U222" s="105"/>
    </row>
    <row r="223" spans="1:21" x14ac:dyDescent="0.2">
      <c r="A223" s="35" t="s">
        <v>164</v>
      </c>
      <c r="B223" s="33">
        <v>277</v>
      </c>
      <c r="C223" s="33">
        <v>69</v>
      </c>
      <c r="D223" s="33">
        <v>277</v>
      </c>
      <c r="E223" s="33">
        <v>892</v>
      </c>
      <c r="F223" s="103">
        <f t="shared" si="68"/>
        <v>222.02166064981949</v>
      </c>
      <c r="G223" s="33">
        <v>321</v>
      </c>
      <c r="H223" s="33">
        <v>64</v>
      </c>
      <c r="I223" s="33">
        <v>321</v>
      </c>
      <c r="J223" s="33">
        <v>728</v>
      </c>
      <c r="K223" s="103">
        <f t="shared" si="75"/>
        <v>126.79127725856698</v>
      </c>
      <c r="L223" s="33">
        <v>0</v>
      </c>
      <c r="M223" s="33">
        <v>139</v>
      </c>
      <c r="N223" s="33">
        <v>0</v>
      </c>
      <c r="O223" s="33">
        <v>227</v>
      </c>
      <c r="P223" s="103" t="s">
        <v>302</v>
      </c>
      <c r="Q223" s="33">
        <f t="shared" si="70"/>
        <v>321</v>
      </c>
      <c r="R223" s="33">
        <f t="shared" si="71"/>
        <v>203</v>
      </c>
      <c r="S223" s="33">
        <f t="shared" si="72"/>
        <v>321</v>
      </c>
      <c r="T223" s="33">
        <f t="shared" si="73"/>
        <v>955</v>
      </c>
      <c r="U223" s="103">
        <f t="shared" si="74"/>
        <v>197.50778816199377</v>
      </c>
    </row>
    <row r="224" spans="1:21" x14ac:dyDescent="0.2">
      <c r="A224" s="37" t="s">
        <v>163</v>
      </c>
      <c r="B224" s="38">
        <v>277</v>
      </c>
      <c r="C224" s="38">
        <v>69</v>
      </c>
      <c r="D224" s="38">
        <v>277</v>
      </c>
      <c r="E224" s="38">
        <v>892</v>
      </c>
      <c r="F224" s="104">
        <f t="shared" si="68"/>
        <v>222.02166064981949</v>
      </c>
      <c r="G224" s="38">
        <v>321</v>
      </c>
      <c r="H224" s="38">
        <v>64</v>
      </c>
      <c r="I224" s="38">
        <v>321</v>
      </c>
      <c r="J224" s="38">
        <v>728</v>
      </c>
      <c r="K224" s="104">
        <f t="shared" si="75"/>
        <v>126.79127725856698</v>
      </c>
      <c r="L224" s="38">
        <v>0</v>
      </c>
      <c r="M224" s="38">
        <v>139</v>
      </c>
      <c r="N224" s="38">
        <v>0</v>
      </c>
      <c r="O224" s="38">
        <v>227</v>
      </c>
      <c r="P224" s="104" t="s">
        <v>302</v>
      </c>
      <c r="Q224" s="38">
        <f t="shared" si="70"/>
        <v>321</v>
      </c>
      <c r="R224" s="38">
        <f t="shared" si="71"/>
        <v>203</v>
      </c>
      <c r="S224" s="38">
        <f t="shared" si="72"/>
        <v>321</v>
      </c>
      <c r="T224" s="38">
        <f t="shared" si="73"/>
        <v>955</v>
      </c>
      <c r="U224" s="104">
        <f t="shared" si="74"/>
        <v>197.50778816199377</v>
      </c>
    </row>
    <row r="225" spans="1:21" x14ac:dyDescent="0.2">
      <c r="A225" s="37" t="s">
        <v>162</v>
      </c>
      <c r="B225" s="38">
        <v>20926</v>
      </c>
      <c r="C225" s="38">
        <v>79082</v>
      </c>
      <c r="D225" s="38">
        <v>20926</v>
      </c>
      <c r="E225" s="38">
        <v>446010</v>
      </c>
      <c r="F225" s="104">
        <f t="shared" si="68"/>
        <v>2031.3676765745963</v>
      </c>
      <c r="G225" s="38">
        <v>69196</v>
      </c>
      <c r="H225" s="38">
        <v>50294</v>
      </c>
      <c r="I225" s="38">
        <v>69196</v>
      </c>
      <c r="J225" s="38">
        <v>350756</v>
      </c>
      <c r="K225" s="104">
        <f t="shared" si="75"/>
        <v>406.90213307127578</v>
      </c>
      <c r="L225" s="38">
        <v>3056</v>
      </c>
      <c r="M225" s="38">
        <v>26126</v>
      </c>
      <c r="N225" s="38">
        <v>4886</v>
      </c>
      <c r="O225" s="38">
        <v>66150</v>
      </c>
      <c r="P225" s="104">
        <f t="shared" si="69"/>
        <v>1253.8681948424069</v>
      </c>
      <c r="Q225" s="38">
        <f t="shared" si="70"/>
        <v>72252</v>
      </c>
      <c r="R225" s="38">
        <f t="shared" si="71"/>
        <v>76420</v>
      </c>
      <c r="S225" s="38">
        <f t="shared" si="72"/>
        <v>74082</v>
      </c>
      <c r="T225" s="38">
        <f t="shared" si="73"/>
        <v>416906</v>
      </c>
      <c r="U225" s="104">
        <f t="shared" si="74"/>
        <v>462.76288437137225</v>
      </c>
    </row>
    <row r="226" spans="1:21" x14ac:dyDescent="0.2">
      <c r="A226" s="37"/>
      <c r="B226" s="38"/>
      <c r="C226" s="38"/>
      <c r="D226" s="38"/>
      <c r="E226" s="38"/>
      <c r="F226" s="104"/>
      <c r="G226" s="38"/>
      <c r="H226" s="38"/>
      <c r="I226" s="38"/>
      <c r="J226" s="38"/>
      <c r="K226" s="104"/>
      <c r="L226" s="38"/>
      <c r="M226" s="38"/>
      <c r="N226" s="38"/>
      <c r="O226" s="38"/>
      <c r="P226" s="104"/>
      <c r="Q226" s="38"/>
      <c r="R226" s="38"/>
      <c r="S226" s="38"/>
      <c r="T226" s="38"/>
      <c r="U226" s="104"/>
    </row>
    <row r="227" spans="1:21" x14ac:dyDescent="0.2">
      <c r="A227" s="65" t="s">
        <v>307</v>
      </c>
      <c r="B227" s="38"/>
      <c r="C227" s="38"/>
      <c r="D227" s="38"/>
      <c r="E227" s="38"/>
      <c r="F227" s="104"/>
      <c r="G227" s="38"/>
      <c r="H227" s="38"/>
      <c r="I227" s="38"/>
      <c r="J227" s="38"/>
      <c r="K227" s="104"/>
      <c r="L227" s="38"/>
      <c r="M227" s="38"/>
      <c r="N227" s="38"/>
      <c r="O227" s="38"/>
      <c r="P227" s="104"/>
      <c r="Q227" s="38"/>
      <c r="R227" s="38"/>
      <c r="S227" s="38"/>
      <c r="T227" s="38"/>
      <c r="U227" s="104"/>
    </row>
    <row r="228" spans="1:21" x14ac:dyDescent="0.2">
      <c r="A228" s="23" t="s">
        <v>13</v>
      </c>
      <c r="B228" s="7">
        <v>3018</v>
      </c>
      <c r="C228" s="13">
        <v>11111</v>
      </c>
      <c r="D228" s="13">
        <v>3018</v>
      </c>
      <c r="E228" s="13">
        <v>54359</v>
      </c>
      <c r="F228" s="56">
        <f t="shared" ref="F228:F234" si="76">(E228-D228)/D228*100</f>
        <v>1701.1597084161697</v>
      </c>
      <c r="G228" s="13">
        <v>5944</v>
      </c>
      <c r="H228" s="13">
        <v>3364</v>
      </c>
      <c r="I228" s="13">
        <v>5944</v>
      </c>
      <c r="J228" s="13">
        <v>35463</v>
      </c>
      <c r="K228" s="56">
        <f t="shared" ref="K228:K234" si="77">(J228-I228)/I228*100</f>
        <v>496.61843876177659</v>
      </c>
      <c r="L228" s="13">
        <v>700</v>
      </c>
      <c r="M228" s="13">
        <v>974</v>
      </c>
      <c r="N228" s="13">
        <v>700</v>
      </c>
      <c r="O228" s="13">
        <v>1831</v>
      </c>
      <c r="P228" s="56">
        <f t="shared" ref="P228:P234" si="78">(O228-N228)/N228*100</f>
        <v>161.57142857142856</v>
      </c>
      <c r="Q228" s="13">
        <f t="shared" si="70"/>
        <v>6644</v>
      </c>
      <c r="R228" s="13">
        <f t="shared" si="71"/>
        <v>4338</v>
      </c>
      <c r="S228" s="13">
        <f t="shared" si="72"/>
        <v>6644</v>
      </c>
      <c r="T228" s="13">
        <f t="shared" si="73"/>
        <v>37294</v>
      </c>
      <c r="U228" s="56">
        <f t="shared" ref="U228:U234" si="79">(T228-S228)/S228*100</f>
        <v>461.31848284166165</v>
      </c>
    </row>
    <row r="229" spans="1:21" x14ac:dyDescent="0.2">
      <c r="A229" s="23" t="s">
        <v>12</v>
      </c>
      <c r="B229" s="7">
        <v>29</v>
      </c>
      <c r="C229" s="13">
        <v>11669</v>
      </c>
      <c r="D229" s="13">
        <v>29</v>
      </c>
      <c r="E229" s="13">
        <v>168335</v>
      </c>
      <c r="F229" s="56">
        <f t="shared" si="76"/>
        <v>580365.51724137936</v>
      </c>
      <c r="G229" s="13">
        <v>34940</v>
      </c>
      <c r="H229" s="13">
        <v>19341</v>
      </c>
      <c r="I229" s="13">
        <v>34940</v>
      </c>
      <c r="J229" s="13">
        <v>150888</v>
      </c>
      <c r="K229" s="56">
        <f t="shared" si="77"/>
        <v>331.84888380080133</v>
      </c>
      <c r="L229" s="13">
        <v>676</v>
      </c>
      <c r="M229" s="13">
        <v>11399</v>
      </c>
      <c r="N229" s="13">
        <v>1618</v>
      </c>
      <c r="O229" s="13">
        <v>29727</v>
      </c>
      <c r="P229" s="56">
        <f t="shared" si="78"/>
        <v>1737.2682323856611</v>
      </c>
      <c r="Q229" s="13">
        <f t="shared" si="70"/>
        <v>35616</v>
      </c>
      <c r="R229" s="13">
        <f t="shared" si="71"/>
        <v>30740</v>
      </c>
      <c r="S229" s="13">
        <f t="shared" si="72"/>
        <v>36558</v>
      </c>
      <c r="T229" s="13">
        <f t="shared" si="73"/>
        <v>180615</v>
      </c>
      <c r="U229" s="56">
        <f t="shared" si="79"/>
        <v>394.05054981125886</v>
      </c>
    </row>
    <row r="230" spans="1:21" x14ac:dyDescent="0.2">
      <c r="A230" s="23" t="s">
        <v>10</v>
      </c>
      <c r="B230" s="7">
        <v>5304</v>
      </c>
      <c r="C230" s="13">
        <v>3890</v>
      </c>
      <c r="D230" s="13">
        <v>5304</v>
      </c>
      <c r="E230" s="13">
        <v>23176</v>
      </c>
      <c r="F230" s="56">
        <f t="shared" si="76"/>
        <v>336.9532428355958</v>
      </c>
      <c r="G230" s="13">
        <v>6948</v>
      </c>
      <c r="H230" s="13">
        <v>1884</v>
      </c>
      <c r="I230" s="13">
        <v>6948</v>
      </c>
      <c r="J230" s="13">
        <v>15008</v>
      </c>
      <c r="K230" s="56">
        <f t="shared" si="77"/>
        <v>116.00460564191135</v>
      </c>
      <c r="L230" s="13">
        <v>0</v>
      </c>
      <c r="M230" s="13">
        <v>2740</v>
      </c>
      <c r="N230" s="13">
        <v>0</v>
      </c>
      <c r="O230" s="13">
        <v>7656</v>
      </c>
      <c r="P230" s="56" t="s">
        <v>302</v>
      </c>
      <c r="Q230" s="13">
        <f t="shared" si="70"/>
        <v>6948</v>
      </c>
      <c r="R230" s="13">
        <f t="shared" si="71"/>
        <v>4624</v>
      </c>
      <c r="S230" s="13">
        <f t="shared" si="72"/>
        <v>6948</v>
      </c>
      <c r="T230" s="13">
        <f t="shared" si="73"/>
        <v>22664</v>
      </c>
      <c r="U230" s="56">
        <f t="shared" si="79"/>
        <v>226.19458837075416</v>
      </c>
    </row>
    <row r="231" spans="1:21" x14ac:dyDescent="0.2">
      <c r="A231" s="23" t="s">
        <v>15</v>
      </c>
      <c r="B231" s="7">
        <v>2039</v>
      </c>
      <c r="C231" s="13">
        <v>2939</v>
      </c>
      <c r="D231" s="13">
        <v>2039</v>
      </c>
      <c r="E231" s="13">
        <v>10490</v>
      </c>
      <c r="F231" s="56">
        <f t="shared" si="76"/>
        <v>414.46787641000486</v>
      </c>
      <c r="G231" s="13">
        <v>1300</v>
      </c>
      <c r="H231" s="13">
        <v>645</v>
      </c>
      <c r="I231" s="13">
        <v>1300</v>
      </c>
      <c r="J231" s="13">
        <v>4759</v>
      </c>
      <c r="K231" s="56">
        <f t="shared" si="77"/>
        <v>266.07692307692304</v>
      </c>
      <c r="L231" s="13">
        <v>1220</v>
      </c>
      <c r="M231" s="13">
        <v>1923</v>
      </c>
      <c r="N231" s="13">
        <v>1220</v>
      </c>
      <c r="O231" s="13">
        <v>4171</v>
      </c>
      <c r="P231" s="56">
        <f t="shared" si="78"/>
        <v>241.88524590163937</v>
      </c>
      <c r="Q231" s="13">
        <f t="shared" si="70"/>
        <v>2520</v>
      </c>
      <c r="R231" s="13">
        <f t="shared" si="71"/>
        <v>2568</v>
      </c>
      <c r="S231" s="13">
        <f t="shared" si="72"/>
        <v>2520</v>
      </c>
      <c r="T231" s="13">
        <f t="shared" si="73"/>
        <v>8930</v>
      </c>
      <c r="U231" s="56">
        <f t="shared" si="79"/>
        <v>254.36507936507934</v>
      </c>
    </row>
    <row r="232" spans="1:21" x14ac:dyDescent="0.2">
      <c r="A232" s="23" t="s">
        <v>8</v>
      </c>
      <c r="B232" s="7">
        <v>1305</v>
      </c>
      <c r="C232" s="13">
        <v>25606</v>
      </c>
      <c r="D232" s="13">
        <v>1305</v>
      </c>
      <c r="E232" s="13">
        <v>82948</v>
      </c>
      <c r="F232" s="56">
        <f t="shared" si="76"/>
        <v>6256.1685823754788</v>
      </c>
      <c r="G232" s="13">
        <v>4424</v>
      </c>
      <c r="H232" s="13">
        <v>12451</v>
      </c>
      <c r="I232" s="13">
        <v>4424</v>
      </c>
      <c r="J232" s="13">
        <v>73890</v>
      </c>
      <c r="K232" s="56">
        <f t="shared" si="77"/>
        <v>1570.2079566003617</v>
      </c>
      <c r="L232" s="13">
        <v>0</v>
      </c>
      <c r="M232" s="13">
        <v>2072</v>
      </c>
      <c r="N232" s="13">
        <v>648</v>
      </c>
      <c r="O232" s="13">
        <v>8980</v>
      </c>
      <c r="P232" s="56">
        <f t="shared" si="78"/>
        <v>1285.8024691358025</v>
      </c>
      <c r="Q232" s="13">
        <f t="shared" si="70"/>
        <v>4424</v>
      </c>
      <c r="R232" s="13">
        <f t="shared" si="71"/>
        <v>14523</v>
      </c>
      <c r="S232" s="13">
        <f t="shared" si="72"/>
        <v>5072</v>
      </c>
      <c r="T232" s="13">
        <f t="shared" si="73"/>
        <v>82870</v>
      </c>
      <c r="U232" s="56">
        <f t="shared" si="79"/>
        <v>1533.872239747634</v>
      </c>
    </row>
    <row r="233" spans="1:21" x14ac:dyDescent="0.2">
      <c r="A233" s="23" t="s">
        <v>4</v>
      </c>
      <c r="B233" s="7">
        <v>9231</v>
      </c>
      <c r="C233" s="13">
        <v>23867</v>
      </c>
      <c r="D233" s="13">
        <v>9231</v>
      </c>
      <c r="E233" s="13">
        <v>106702</v>
      </c>
      <c r="F233" s="56">
        <f t="shared" si="76"/>
        <v>1055.9094355974435</v>
      </c>
      <c r="G233" s="13">
        <v>15640</v>
      </c>
      <c r="H233" s="13">
        <v>12609</v>
      </c>
      <c r="I233" s="13">
        <v>15640</v>
      </c>
      <c r="J233" s="13">
        <v>70748</v>
      </c>
      <c r="K233" s="56">
        <f t="shared" si="77"/>
        <v>352.35294117647061</v>
      </c>
      <c r="L233" s="13">
        <v>460</v>
      </c>
      <c r="M233" s="13">
        <v>7018</v>
      </c>
      <c r="N233" s="13">
        <v>700</v>
      </c>
      <c r="O233" s="13">
        <v>13785</v>
      </c>
      <c r="P233" s="56">
        <f t="shared" si="78"/>
        <v>1869.2857142857142</v>
      </c>
      <c r="Q233" s="13">
        <f t="shared" si="70"/>
        <v>16100</v>
      </c>
      <c r="R233" s="13">
        <f t="shared" si="71"/>
        <v>19627</v>
      </c>
      <c r="S233" s="13">
        <f t="shared" si="72"/>
        <v>16340</v>
      </c>
      <c r="T233" s="13">
        <f t="shared" si="73"/>
        <v>84533</v>
      </c>
      <c r="U233" s="56">
        <f t="shared" si="79"/>
        <v>417.33782129742963</v>
      </c>
    </row>
    <row r="234" spans="1:21" x14ac:dyDescent="0.2">
      <c r="A234" s="26" t="s">
        <v>68</v>
      </c>
      <c r="B234" s="25">
        <v>20926</v>
      </c>
      <c r="C234" s="24">
        <v>79082</v>
      </c>
      <c r="D234" s="24">
        <v>20926</v>
      </c>
      <c r="E234" s="24">
        <v>446010</v>
      </c>
      <c r="F234" s="108">
        <f t="shared" si="76"/>
        <v>2031.3676765745963</v>
      </c>
      <c r="G234" s="24">
        <v>69196</v>
      </c>
      <c r="H234" s="24">
        <v>50294</v>
      </c>
      <c r="I234" s="24">
        <v>69196</v>
      </c>
      <c r="J234" s="24">
        <v>350756</v>
      </c>
      <c r="K234" s="108">
        <f t="shared" si="77"/>
        <v>406.90213307127578</v>
      </c>
      <c r="L234" s="24">
        <v>3056</v>
      </c>
      <c r="M234" s="24">
        <v>26126</v>
      </c>
      <c r="N234" s="24">
        <v>4886</v>
      </c>
      <c r="O234" s="24">
        <v>66150</v>
      </c>
      <c r="P234" s="108">
        <f t="shared" si="78"/>
        <v>1253.8681948424069</v>
      </c>
      <c r="Q234" s="24">
        <f t="shared" si="70"/>
        <v>72252</v>
      </c>
      <c r="R234" s="24">
        <f t="shared" si="71"/>
        <v>76420</v>
      </c>
      <c r="S234" s="24">
        <f t="shared" si="72"/>
        <v>74082</v>
      </c>
      <c r="T234" s="24">
        <f t="shared" si="73"/>
        <v>416906</v>
      </c>
      <c r="U234" s="108">
        <f t="shared" si="79"/>
        <v>462.76288437137225</v>
      </c>
    </row>
    <row r="235" spans="1:21" x14ac:dyDescent="0.2">
      <c r="A235" s="37"/>
      <c r="B235" s="38"/>
      <c r="C235" s="38"/>
      <c r="D235" s="38"/>
      <c r="E235" s="38"/>
      <c r="F235" s="104"/>
      <c r="G235" s="38"/>
      <c r="H235" s="38"/>
      <c r="I235" s="38"/>
      <c r="J235" s="38"/>
      <c r="K235" s="104"/>
      <c r="L235" s="38"/>
      <c r="M235" s="38"/>
      <c r="N235" s="38"/>
      <c r="O235" s="38"/>
      <c r="P235" s="104"/>
      <c r="Q235" s="38"/>
      <c r="R235" s="38"/>
      <c r="S235" s="38"/>
      <c r="T235" s="38"/>
      <c r="U235" s="104"/>
    </row>
    <row r="236" spans="1:21" x14ac:dyDescent="0.2">
      <c r="A236" s="37" t="s">
        <v>161</v>
      </c>
      <c r="B236" s="36"/>
      <c r="C236" s="36"/>
      <c r="D236" s="36"/>
      <c r="E236" s="36"/>
      <c r="F236" s="105"/>
      <c r="G236" s="36"/>
      <c r="H236" s="36"/>
      <c r="I236" s="36"/>
      <c r="J236" s="36"/>
      <c r="K236" s="105"/>
      <c r="L236" s="36"/>
      <c r="M236" s="36"/>
      <c r="N236" s="36"/>
      <c r="O236" s="36"/>
      <c r="P236" s="105"/>
      <c r="Q236" s="36"/>
      <c r="R236" s="36"/>
      <c r="S236" s="36"/>
      <c r="T236" s="36"/>
      <c r="U236" s="105"/>
    </row>
    <row r="237" spans="1:21" x14ac:dyDescent="0.2">
      <c r="A237" s="37" t="s">
        <v>160</v>
      </c>
      <c r="B237" s="36"/>
      <c r="C237" s="36"/>
      <c r="D237" s="36"/>
      <c r="E237" s="36"/>
      <c r="F237" s="105"/>
      <c r="G237" s="36"/>
      <c r="H237" s="36"/>
      <c r="I237" s="36"/>
      <c r="J237" s="36"/>
      <c r="K237" s="105"/>
      <c r="L237" s="36"/>
      <c r="M237" s="36"/>
      <c r="N237" s="36"/>
      <c r="O237" s="36"/>
      <c r="P237" s="105"/>
      <c r="Q237" s="36"/>
      <c r="R237" s="36"/>
      <c r="S237" s="36"/>
      <c r="T237" s="36"/>
      <c r="U237" s="105"/>
    </row>
    <row r="238" spans="1:21" x14ac:dyDescent="0.2">
      <c r="A238" s="35" t="s">
        <v>159</v>
      </c>
      <c r="B238" s="33">
        <v>71438</v>
      </c>
      <c r="C238" s="33">
        <v>97109</v>
      </c>
      <c r="D238" s="33">
        <v>77877</v>
      </c>
      <c r="E238" s="33">
        <v>254873</v>
      </c>
      <c r="F238" s="56">
        <f t="shared" ref="F238:F297" si="80">(E238-D238)/D238*100</f>
        <v>227.27634603284667</v>
      </c>
      <c r="G238" s="33">
        <v>19414</v>
      </c>
      <c r="H238" s="33">
        <v>18842</v>
      </c>
      <c r="I238" s="33">
        <v>19414</v>
      </c>
      <c r="J238" s="33">
        <v>69928</v>
      </c>
      <c r="K238" s="56">
        <f t="shared" ref="K238:K301" si="81">(J238-I238)/I238*100</f>
        <v>260.19367466776555</v>
      </c>
      <c r="L238" s="33">
        <v>49740</v>
      </c>
      <c r="M238" s="33">
        <v>102696</v>
      </c>
      <c r="N238" s="33">
        <v>67447</v>
      </c>
      <c r="O238" s="33">
        <v>207300</v>
      </c>
      <c r="P238" s="56">
        <f t="shared" ref="P238:P292" si="82">(O238-N238)/N238*100</f>
        <v>207.35243969338887</v>
      </c>
      <c r="Q238" s="33">
        <f t="shared" si="70"/>
        <v>69154</v>
      </c>
      <c r="R238" s="33">
        <f t="shared" si="71"/>
        <v>121538</v>
      </c>
      <c r="S238" s="33">
        <f t="shared" si="72"/>
        <v>86861</v>
      </c>
      <c r="T238" s="33">
        <f t="shared" si="73"/>
        <v>277228</v>
      </c>
      <c r="U238" s="56">
        <f t="shared" ref="U238:U301" si="83">(T238-S238)/S238*100</f>
        <v>219.16280033616928</v>
      </c>
    </row>
    <row r="239" spans="1:21" x14ac:dyDescent="0.2">
      <c r="A239" s="35" t="s">
        <v>158</v>
      </c>
      <c r="B239" s="33">
        <v>64716</v>
      </c>
      <c r="C239" s="33">
        <v>109935</v>
      </c>
      <c r="D239" s="33">
        <v>64716</v>
      </c>
      <c r="E239" s="33">
        <v>404254</v>
      </c>
      <c r="F239" s="56">
        <f t="shared" si="80"/>
        <v>524.65850794239441</v>
      </c>
      <c r="G239" s="33">
        <v>71145</v>
      </c>
      <c r="H239" s="33">
        <v>131202</v>
      </c>
      <c r="I239" s="33">
        <v>71145</v>
      </c>
      <c r="J239" s="33">
        <v>381811</v>
      </c>
      <c r="K239" s="56">
        <f t="shared" si="81"/>
        <v>436.66596387659007</v>
      </c>
      <c r="L239" s="33">
        <v>1145</v>
      </c>
      <c r="M239" s="33">
        <v>9882</v>
      </c>
      <c r="N239" s="33">
        <v>1145</v>
      </c>
      <c r="O239" s="33">
        <v>22206</v>
      </c>
      <c r="P239" s="56">
        <f t="shared" si="82"/>
        <v>1839.3886462882097</v>
      </c>
      <c r="Q239" s="33">
        <f t="shared" si="70"/>
        <v>72290</v>
      </c>
      <c r="R239" s="33">
        <f t="shared" si="71"/>
        <v>141084</v>
      </c>
      <c r="S239" s="33">
        <f t="shared" si="72"/>
        <v>72290</v>
      </c>
      <c r="T239" s="33">
        <f t="shared" si="73"/>
        <v>404017</v>
      </c>
      <c r="U239" s="56">
        <f t="shared" si="83"/>
        <v>458.88366302393138</v>
      </c>
    </row>
    <row r="240" spans="1:21" x14ac:dyDescent="0.2">
      <c r="A240" s="35" t="s">
        <v>157</v>
      </c>
      <c r="B240" s="33">
        <v>1019</v>
      </c>
      <c r="C240" s="33">
        <v>2455</v>
      </c>
      <c r="D240" s="33">
        <v>1019</v>
      </c>
      <c r="E240" s="33">
        <v>20046</v>
      </c>
      <c r="F240" s="56">
        <f t="shared" si="80"/>
        <v>1867.2227674190381</v>
      </c>
      <c r="G240" s="33">
        <v>0</v>
      </c>
      <c r="H240" s="33">
        <v>2978</v>
      </c>
      <c r="I240" s="33">
        <v>0</v>
      </c>
      <c r="J240" s="33">
        <v>12187</v>
      </c>
      <c r="K240" s="56" t="s">
        <v>302</v>
      </c>
      <c r="L240" s="33">
        <v>0</v>
      </c>
      <c r="M240" s="33">
        <v>2200</v>
      </c>
      <c r="N240" s="33">
        <v>0</v>
      </c>
      <c r="O240" s="33">
        <v>11476</v>
      </c>
      <c r="P240" s="56" t="s">
        <v>302</v>
      </c>
      <c r="Q240" s="33">
        <f t="shared" si="70"/>
        <v>0</v>
      </c>
      <c r="R240" s="33">
        <f t="shared" si="71"/>
        <v>5178</v>
      </c>
      <c r="S240" s="33">
        <f t="shared" si="72"/>
        <v>0</v>
      </c>
      <c r="T240" s="33">
        <f t="shared" si="73"/>
        <v>23663</v>
      </c>
      <c r="U240" s="56" t="s">
        <v>302</v>
      </c>
    </row>
    <row r="241" spans="1:21" x14ac:dyDescent="0.2">
      <c r="A241" s="35" t="s">
        <v>156</v>
      </c>
      <c r="B241" s="33">
        <v>0</v>
      </c>
      <c r="C241" s="33">
        <v>0</v>
      </c>
      <c r="D241" s="33">
        <v>0</v>
      </c>
      <c r="E241" s="33">
        <v>0</v>
      </c>
      <c r="F241" s="56" t="s">
        <v>302</v>
      </c>
      <c r="G241" s="33">
        <v>5</v>
      </c>
      <c r="H241" s="33">
        <v>0</v>
      </c>
      <c r="I241" s="33">
        <v>5</v>
      </c>
      <c r="J241" s="33">
        <v>0</v>
      </c>
      <c r="K241" s="56">
        <f t="shared" si="81"/>
        <v>-100</v>
      </c>
      <c r="L241" s="33">
        <v>0</v>
      </c>
      <c r="M241" s="33">
        <v>0</v>
      </c>
      <c r="N241" s="33">
        <v>0</v>
      </c>
      <c r="O241" s="33">
        <v>0</v>
      </c>
      <c r="P241" s="56" t="s">
        <v>302</v>
      </c>
      <c r="Q241" s="33">
        <f t="shared" si="70"/>
        <v>5</v>
      </c>
      <c r="R241" s="33">
        <f t="shared" si="71"/>
        <v>0</v>
      </c>
      <c r="S241" s="33">
        <f t="shared" si="72"/>
        <v>5</v>
      </c>
      <c r="T241" s="33">
        <f t="shared" si="73"/>
        <v>0</v>
      </c>
      <c r="U241" s="56">
        <f t="shared" si="83"/>
        <v>-100</v>
      </c>
    </row>
    <row r="242" spans="1:21" x14ac:dyDescent="0.2">
      <c r="A242" s="35" t="s">
        <v>155</v>
      </c>
      <c r="B242" s="33">
        <v>0</v>
      </c>
      <c r="C242" s="33">
        <v>2093</v>
      </c>
      <c r="D242" s="33">
        <v>0</v>
      </c>
      <c r="E242" s="33">
        <v>4357</v>
      </c>
      <c r="F242" s="56" t="s">
        <v>302</v>
      </c>
      <c r="G242" s="33">
        <v>0</v>
      </c>
      <c r="H242" s="33">
        <v>0</v>
      </c>
      <c r="I242" s="33">
        <v>0</v>
      </c>
      <c r="J242" s="33">
        <v>0</v>
      </c>
      <c r="K242" s="56" t="s">
        <v>302</v>
      </c>
      <c r="L242" s="33">
        <v>300</v>
      </c>
      <c r="M242" s="33">
        <v>6288</v>
      </c>
      <c r="N242" s="33">
        <v>600</v>
      </c>
      <c r="O242" s="33">
        <v>9304</v>
      </c>
      <c r="P242" s="56">
        <f t="shared" si="82"/>
        <v>1450.6666666666665</v>
      </c>
      <c r="Q242" s="33">
        <f t="shared" si="70"/>
        <v>300</v>
      </c>
      <c r="R242" s="33">
        <f t="shared" si="71"/>
        <v>6288</v>
      </c>
      <c r="S242" s="33">
        <f t="shared" si="72"/>
        <v>600</v>
      </c>
      <c r="T242" s="33">
        <f t="shared" si="73"/>
        <v>9304</v>
      </c>
      <c r="U242" s="56">
        <f t="shared" si="83"/>
        <v>1450.6666666666665</v>
      </c>
    </row>
    <row r="243" spans="1:21" x14ac:dyDescent="0.2">
      <c r="A243" s="35" t="s">
        <v>154</v>
      </c>
      <c r="B243" s="33">
        <v>6452</v>
      </c>
      <c r="C243" s="33">
        <v>38264</v>
      </c>
      <c r="D243" s="33">
        <v>6452</v>
      </c>
      <c r="E243" s="33">
        <v>98427</v>
      </c>
      <c r="F243" s="56">
        <f t="shared" si="80"/>
        <v>1425.5269683818972</v>
      </c>
      <c r="G243" s="33">
        <v>8273</v>
      </c>
      <c r="H243" s="33">
        <v>12414</v>
      </c>
      <c r="I243" s="33">
        <v>8273</v>
      </c>
      <c r="J243" s="33">
        <v>29219</v>
      </c>
      <c r="K243" s="56">
        <f t="shared" si="81"/>
        <v>253.1850598331923</v>
      </c>
      <c r="L243" s="33">
        <v>6220</v>
      </c>
      <c r="M243" s="33">
        <v>36167</v>
      </c>
      <c r="N243" s="33">
        <v>9726</v>
      </c>
      <c r="O243" s="33">
        <v>69481</v>
      </c>
      <c r="P243" s="56">
        <f t="shared" si="82"/>
        <v>614.38412502570429</v>
      </c>
      <c r="Q243" s="33">
        <f t="shared" si="70"/>
        <v>14493</v>
      </c>
      <c r="R243" s="33">
        <f t="shared" si="71"/>
        <v>48581</v>
      </c>
      <c r="S243" s="33">
        <f t="shared" si="72"/>
        <v>17999</v>
      </c>
      <c r="T243" s="33">
        <f t="shared" si="73"/>
        <v>98700</v>
      </c>
      <c r="U243" s="56">
        <f t="shared" si="83"/>
        <v>448.36379798877715</v>
      </c>
    </row>
    <row r="244" spans="1:21" x14ac:dyDescent="0.2">
      <c r="A244" s="37" t="s">
        <v>153</v>
      </c>
      <c r="B244" s="38">
        <v>143625</v>
      </c>
      <c r="C244" s="38">
        <v>249856</v>
      </c>
      <c r="D244" s="38">
        <v>150064</v>
      </c>
      <c r="E244" s="38">
        <v>781957</v>
      </c>
      <c r="F244" s="56">
        <f t="shared" si="80"/>
        <v>421.082338202367</v>
      </c>
      <c r="G244" s="38">
        <v>98837</v>
      </c>
      <c r="H244" s="38">
        <v>165436</v>
      </c>
      <c r="I244" s="38">
        <v>98837</v>
      </c>
      <c r="J244" s="38">
        <v>493145</v>
      </c>
      <c r="K244" s="108">
        <f t="shared" si="81"/>
        <v>398.94776247761467</v>
      </c>
      <c r="L244" s="38">
        <v>57405</v>
      </c>
      <c r="M244" s="38">
        <v>157233</v>
      </c>
      <c r="N244" s="38">
        <v>78918</v>
      </c>
      <c r="O244" s="38">
        <v>319767</v>
      </c>
      <c r="P244" s="56">
        <f t="shared" si="82"/>
        <v>305.18893028206492</v>
      </c>
      <c r="Q244" s="38">
        <f t="shared" si="70"/>
        <v>156242</v>
      </c>
      <c r="R244" s="38">
        <f t="shared" si="71"/>
        <v>322669</v>
      </c>
      <c r="S244" s="38">
        <f t="shared" si="72"/>
        <v>177755</v>
      </c>
      <c r="T244" s="38">
        <f t="shared" si="73"/>
        <v>812912</v>
      </c>
      <c r="U244" s="56">
        <f t="shared" si="83"/>
        <v>357.32159432927347</v>
      </c>
    </row>
    <row r="245" spans="1:21" x14ac:dyDescent="0.2">
      <c r="A245" s="37" t="s">
        <v>152</v>
      </c>
      <c r="B245" s="36"/>
      <c r="C245" s="36"/>
      <c r="D245" s="36"/>
      <c r="E245" s="36"/>
      <c r="F245" s="105"/>
      <c r="G245" s="36"/>
      <c r="H245" s="36"/>
      <c r="I245" s="36"/>
      <c r="J245" s="36"/>
      <c r="K245" s="105"/>
      <c r="L245" s="36"/>
      <c r="M245" s="36"/>
      <c r="N245" s="36"/>
      <c r="O245" s="36"/>
      <c r="P245" s="105"/>
      <c r="Q245" s="36"/>
      <c r="R245" s="36"/>
      <c r="S245" s="36"/>
      <c r="T245" s="36"/>
      <c r="U245" s="105"/>
    </row>
    <row r="246" spans="1:21" x14ac:dyDescent="0.2">
      <c r="A246" s="35" t="s">
        <v>151</v>
      </c>
      <c r="B246" s="33">
        <v>21096</v>
      </c>
      <c r="C246" s="33">
        <v>57835</v>
      </c>
      <c r="D246" s="33">
        <v>23622</v>
      </c>
      <c r="E246" s="33">
        <v>138139</v>
      </c>
      <c r="F246" s="56">
        <f t="shared" si="80"/>
        <v>484.78960291253912</v>
      </c>
      <c r="G246" s="33">
        <v>7027</v>
      </c>
      <c r="H246" s="33">
        <v>28907</v>
      </c>
      <c r="I246" s="33">
        <v>7027</v>
      </c>
      <c r="J246" s="33">
        <v>65970</v>
      </c>
      <c r="K246" s="56">
        <f t="shared" si="81"/>
        <v>838.80745695175756</v>
      </c>
      <c r="L246" s="33">
        <v>6290</v>
      </c>
      <c r="M246" s="33">
        <v>25814</v>
      </c>
      <c r="N246" s="33">
        <v>10480</v>
      </c>
      <c r="O246" s="33">
        <v>66810</v>
      </c>
      <c r="P246" s="56">
        <f t="shared" si="82"/>
        <v>537.5</v>
      </c>
      <c r="Q246" s="33">
        <f t="shared" si="70"/>
        <v>13317</v>
      </c>
      <c r="R246" s="33">
        <f t="shared" si="71"/>
        <v>54721</v>
      </c>
      <c r="S246" s="33">
        <f t="shared" si="72"/>
        <v>17507</v>
      </c>
      <c r="T246" s="33">
        <f t="shared" si="73"/>
        <v>132780</v>
      </c>
      <c r="U246" s="56">
        <f t="shared" si="83"/>
        <v>658.43948135031701</v>
      </c>
    </row>
    <row r="247" spans="1:21" x14ac:dyDescent="0.2">
      <c r="A247" s="35" t="s">
        <v>150</v>
      </c>
      <c r="B247" s="33">
        <v>30981</v>
      </c>
      <c r="C247" s="33">
        <v>18045</v>
      </c>
      <c r="D247" s="33">
        <v>30981</v>
      </c>
      <c r="E247" s="33">
        <v>86770</v>
      </c>
      <c r="F247" s="56">
        <f t="shared" si="80"/>
        <v>180.07488460669444</v>
      </c>
      <c r="G247" s="33">
        <v>31759</v>
      </c>
      <c r="H247" s="33">
        <v>23705</v>
      </c>
      <c r="I247" s="33">
        <v>31759</v>
      </c>
      <c r="J247" s="33">
        <v>79273</v>
      </c>
      <c r="K247" s="56">
        <f t="shared" si="81"/>
        <v>149.60798513807109</v>
      </c>
      <c r="L247" s="33">
        <v>1359</v>
      </c>
      <c r="M247" s="33">
        <v>3282</v>
      </c>
      <c r="N247" s="33">
        <v>1359</v>
      </c>
      <c r="O247" s="33">
        <v>7880</v>
      </c>
      <c r="P247" s="56">
        <f t="shared" si="82"/>
        <v>479.83811626195728</v>
      </c>
      <c r="Q247" s="33">
        <f t="shared" si="70"/>
        <v>33118</v>
      </c>
      <c r="R247" s="33">
        <f t="shared" si="71"/>
        <v>26987</v>
      </c>
      <c r="S247" s="33">
        <f t="shared" si="72"/>
        <v>33118</v>
      </c>
      <c r="T247" s="33">
        <f t="shared" si="73"/>
        <v>87153</v>
      </c>
      <c r="U247" s="56">
        <f t="shared" si="83"/>
        <v>163.1590071864243</v>
      </c>
    </row>
    <row r="248" spans="1:21" x14ac:dyDescent="0.2">
      <c r="A248" s="35" t="s">
        <v>149</v>
      </c>
      <c r="B248" s="33">
        <v>2564</v>
      </c>
      <c r="C248" s="33">
        <v>4056</v>
      </c>
      <c r="D248" s="33">
        <v>2564</v>
      </c>
      <c r="E248" s="33">
        <v>93326</v>
      </c>
      <c r="F248" s="56">
        <f t="shared" si="80"/>
        <v>3539.8595943837754</v>
      </c>
      <c r="G248" s="33">
        <v>15681</v>
      </c>
      <c r="H248" s="33">
        <v>14666</v>
      </c>
      <c r="I248" s="33">
        <v>15681</v>
      </c>
      <c r="J248" s="33">
        <v>94082</v>
      </c>
      <c r="K248" s="56">
        <f t="shared" si="81"/>
        <v>499.97449142274093</v>
      </c>
      <c r="L248" s="33">
        <v>0</v>
      </c>
      <c r="M248" s="33">
        <v>620</v>
      </c>
      <c r="N248" s="33">
        <v>380</v>
      </c>
      <c r="O248" s="33">
        <v>5943</v>
      </c>
      <c r="P248" s="56">
        <f t="shared" si="82"/>
        <v>1463.9473684210527</v>
      </c>
      <c r="Q248" s="33">
        <f t="shared" si="70"/>
        <v>15681</v>
      </c>
      <c r="R248" s="33">
        <f t="shared" si="71"/>
        <v>15286</v>
      </c>
      <c r="S248" s="33">
        <f t="shared" si="72"/>
        <v>16061</v>
      </c>
      <c r="T248" s="33">
        <f t="shared" si="73"/>
        <v>100025</v>
      </c>
      <c r="U248" s="56">
        <f t="shared" si="83"/>
        <v>522.78189402901432</v>
      </c>
    </row>
    <row r="249" spans="1:21" x14ac:dyDescent="0.2">
      <c r="A249" s="35" t="s">
        <v>148</v>
      </c>
      <c r="B249" s="33">
        <v>3</v>
      </c>
      <c r="C249" s="33">
        <v>1062</v>
      </c>
      <c r="D249" s="33">
        <v>3</v>
      </c>
      <c r="E249" s="33">
        <v>6012</v>
      </c>
      <c r="F249" s="56">
        <f t="shared" si="80"/>
        <v>200300</v>
      </c>
      <c r="G249" s="33">
        <v>0</v>
      </c>
      <c r="H249" s="33">
        <v>0</v>
      </c>
      <c r="I249" s="33">
        <v>0</v>
      </c>
      <c r="J249" s="33">
        <v>0</v>
      </c>
      <c r="K249" s="56" t="s">
        <v>302</v>
      </c>
      <c r="L249" s="33">
        <v>300</v>
      </c>
      <c r="M249" s="33">
        <v>92</v>
      </c>
      <c r="N249" s="33">
        <v>600</v>
      </c>
      <c r="O249" s="33">
        <v>1922</v>
      </c>
      <c r="P249" s="56">
        <f t="shared" si="82"/>
        <v>220.33333333333331</v>
      </c>
      <c r="Q249" s="33">
        <f t="shared" si="70"/>
        <v>300</v>
      </c>
      <c r="R249" s="33">
        <f t="shared" si="71"/>
        <v>92</v>
      </c>
      <c r="S249" s="33">
        <f t="shared" si="72"/>
        <v>600</v>
      </c>
      <c r="T249" s="33">
        <f t="shared" si="73"/>
        <v>1922</v>
      </c>
      <c r="U249" s="56">
        <f t="shared" si="83"/>
        <v>220.33333333333331</v>
      </c>
    </row>
    <row r="250" spans="1:21" x14ac:dyDescent="0.2">
      <c r="A250" s="35" t="s">
        <v>147</v>
      </c>
      <c r="B250" s="33">
        <v>0</v>
      </c>
      <c r="C250" s="33">
        <v>60</v>
      </c>
      <c r="D250" s="33">
        <v>0</v>
      </c>
      <c r="E250" s="33">
        <v>540</v>
      </c>
      <c r="F250" s="56" t="s">
        <v>302</v>
      </c>
      <c r="G250" s="33">
        <v>0</v>
      </c>
      <c r="H250" s="33">
        <v>0</v>
      </c>
      <c r="I250" s="33">
        <v>0</v>
      </c>
      <c r="J250" s="33">
        <v>0</v>
      </c>
      <c r="K250" s="56" t="s">
        <v>302</v>
      </c>
      <c r="L250" s="33">
        <v>0</v>
      </c>
      <c r="M250" s="33">
        <v>480</v>
      </c>
      <c r="N250" s="33">
        <v>0</v>
      </c>
      <c r="O250" s="33">
        <v>480</v>
      </c>
      <c r="P250" s="56" t="s">
        <v>302</v>
      </c>
      <c r="Q250" s="33">
        <f t="shared" si="70"/>
        <v>0</v>
      </c>
      <c r="R250" s="33">
        <f t="shared" si="71"/>
        <v>480</v>
      </c>
      <c r="S250" s="33">
        <f t="shared" si="72"/>
        <v>0</v>
      </c>
      <c r="T250" s="33">
        <f t="shared" si="73"/>
        <v>480</v>
      </c>
      <c r="U250" s="56" t="s">
        <v>302</v>
      </c>
    </row>
    <row r="251" spans="1:21" x14ac:dyDescent="0.2">
      <c r="A251" s="35" t="s">
        <v>146</v>
      </c>
      <c r="B251" s="33">
        <v>6272</v>
      </c>
      <c r="C251" s="33">
        <v>37647</v>
      </c>
      <c r="D251" s="33">
        <v>6272</v>
      </c>
      <c r="E251" s="33">
        <v>70791</v>
      </c>
      <c r="F251" s="56">
        <f t="shared" si="80"/>
        <v>1028.6830357142858</v>
      </c>
      <c r="G251" s="33">
        <v>0</v>
      </c>
      <c r="H251" s="33">
        <v>0</v>
      </c>
      <c r="I251" s="33">
        <v>0</v>
      </c>
      <c r="J251" s="33">
        <v>0</v>
      </c>
      <c r="K251" s="56" t="s">
        <v>302</v>
      </c>
      <c r="L251" s="33">
        <v>7022</v>
      </c>
      <c r="M251" s="33">
        <v>35141</v>
      </c>
      <c r="N251" s="33">
        <v>10851</v>
      </c>
      <c r="O251" s="33">
        <v>69173</v>
      </c>
      <c r="P251" s="56">
        <f t="shared" si="82"/>
        <v>537.48041655146994</v>
      </c>
      <c r="Q251" s="33">
        <f t="shared" si="70"/>
        <v>7022</v>
      </c>
      <c r="R251" s="33">
        <f t="shared" si="71"/>
        <v>35141</v>
      </c>
      <c r="S251" s="33">
        <f t="shared" si="72"/>
        <v>10851</v>
      </c>
      <c r="T251" s="33">
        <f t="shared" si="73"/>
        <v>69173</v>
      </c>
      <c r="U251" s="56">
        <f t="shared" si="83"/>
        <v>537.48041655146994</v>
      </c>
    </row>
    <row r="252" spans="1:21" x14ac:dyDescent="0.2">
      <c r="A252" s="37" t="s">
        <v>145</v>
      </c>
      <c r="B252" s="38">
        <v>60916</v>
      </c>
      <c r="C252" s="38">
        <v>118705</v>
      </c>
      <c r="D252" s="38">
        <v>63442</v>
      </c>
      <c r="E252" s="38">
        <v>395578</v>
      </c>
      <c r="F252" s="56">
        <f t="shared" si="80"/>
        <v>523.52700104032021</v>
      </c>
      <c r="G252" s="38">
        <v>54467</v>
      </c>
      <c r="H252" s="38">
        <v>67278</v>
      </c>
      <c r="I252" s="38">
        <v>54467</v>
      </c>
      <c r="J252" s="38">
        <v>239325</v>
      </c>
      <c r="K252" s="56">
        <f t="shared" si="81"/>
        <v>339.39449574972002</v>
      </c>
      <c r="L252" s="38">
        <v>14971</v>
      </c>
      <c r="M252" s="38">
        <v>65429</v>
      </c>
      <c r="N252" s="38">
        <v>23670</v>
      </c>
      <c r="O252" s="38">
        <v>152208</v>
      </c>
      <c r="P252" s="56">
        <f t="shared" si="82"/>
        <v>543.04182509505699</v>
      </c>
      <c r="Q252" s="38">
        <f t="shared" si="70"/>
        <v>69438</v>
      </c>
      <c r="R252" s="38">
        <f t="shared" si="71"/>
        <v>132707</v>
      </c>
      <c r="S252" s="38">
        <f t="shared" si="72"/>
        <v>78137</v>
      </c>
      <c r="T252" s="38">
        <f t="shared" si="73"/>
        <v>391533</v>
      </c>
      <c r="U252" s="56">
        <f t="shared" si="83"/>
        <v>401.08527330202082</v>
      </c>
    </row>
    <row r="253" spans="1:21" x14ac:dyDescent="0.2">
      <c r="A253" s="37" t="s">
        <v>144</v>
      </c>
      <c r="B253" s="36"/>
      <c r="C253" s="36"/>
      <c r="D253" s="36"/>
      <c r="E253" s="36"/>
      <c r="F253" s="105"/>
      <c r="G253" s="36"/>
      <c r="H253" s="36"/>
      <c r="I253" s="36"/>
      <c r="J253" s="36"/>
      <c r="K253" s="105"/>
      <c r="L253" s="36"/>
      <c r="M253" s="36"/>
      <c r="N253" s="36"/>
      <c r="O253" s="36"/>
      <c r="P253" s="105"/>
      <c r="Q253" s="36"/>
      <c r="R253" s="36"/>
      <c r="S253" s="36"/>
      <c r="T253" s="36"/>
      <c r="U253" s="105"/>
    </row>
    <row r="254" spans="1:21" x14ac:dyDescent="0.2">
      <c r="A254" s="35" t="s">
        <v>143</v>
      </c>
      <c r="B254" s="33">
        <v>22916</v>
      </c>
      <c r="C254" s="33">
        <v>31113</v>
      </c>
      <c r="D254" s="33">
        <v>26358</v>
      </c>
      <c r="E254" s="33">
        <v>87051</v>
      </c>
      <c r="F254" s="103">
        <f t="shared" si="80"/>
        <v>230.26405645344866</v>
      </c>
      <c r="G254" s="33">
        <v>8076</v>
      </c>
      <c r="H254" s="33">
        <v>8638</v>
      </c>
      <c r="I254" s="33">
        <v>8076</v>
      </c>
      <c r="J254" s="33">
        <v>29738</v>
      </c>
      <c r="K254" s="103">
        <f t="shared" si="81"/>
        <v>268.22684497275878</v>
      </c>
      <c r="L254" s="33">
        <v>10464</v>
      </c>
      <c r="M254" s="33">
        <v>24936</v>
      </c>
      <c r="N254" s="33">
        <v>14616</v>
      </c>
      <c r="O254" s="33">
        <v>60790</v>
      </c>
      <c r="P254" s="103">
        <f t="shared" si="82"/>
        <v>315.91406677613577</v>
      </c>
      <c r="Q254" s="33">
        <f t="shared" si="70"/>
        <v>18540</v>
      </c>
      <c r="R254" s="33">
        <f t="shared" si="71"/>
        <v>33574</v>
      </c>
      <c r="S254" s="33">
        <f t="shared" si="72"/>
        <v>22692</v>
      </c>
      <c r="T254" s="33">
        <f t="shared" si="73"/>
        <v>90528</v>
      </c>
      <c r="U254" s="103">
        <f t="shared" si="83"/>
        <v>298.94235854045479</v>
      </c>
    </row>
    <row r="255" spans="1:21" x14ac:dyDescent="0.2">
      <c r="A255" s="35" t="s">
        <v>142</v>
      </c>
      <c r="B255" s="33">
        <v>823</v>
      </c>
      <c r="C255" s="33">
        <v>14552</v>
      </c>
      <c r="D255" s="33">
        <v>823</v>
      </c>
      <c r="E255" s="33">
        <v>26951</v>
      </c>
      <c r="F255" s="103">
        <f t="shared" si="80"/>
        <v>3174.7266099635476</v>
      </c>
      <c r="G255" s="33">
        <v>0</v>
      </c>
      <c r="H255" s="33">
        <v>0</v>
      </c>
      <c r="I255" s="33">
        <v>0</v>
      </c>
      <c r="J255" s="33">
        <v>0</v>
      </c>
      <c r="K255" s="103">
        <v>0</v>
      </c>
      <c r="L255" s="33">
        <v>498</v>
      </c>
      <c r="M255" s="33">
        <v>8136</v>
      </c>
      <c r="N255" s="33">
        <v>498</v>
      </c>
      <c r="O255" s="33">
        <v>16912</v>
      </c>
      <c r="P255" s="103">
        <f t="shared" si="82"/>
        <v>3295.9839357429723</v>
      </c>
      <c r="Q255" s="33">
        <f t="shared" si="70"/>
        <v>498</v>
      </c>
      <c r="R255" s="33">
        <f t="shared" si="71"/>
        <v>8136</v>
      </c>
      <c r="S255" s="33">
        <f t="shared" si="72"/>
        <v>498</v>
      </c>
      <c r="T255" s="33">
        <f t="shared" si="73"/>
        <v>16912</v>
      </c>
      <c r="U255" s="103">
        <f t="shared" si="83"/>
        <v>3295.9839357429723</v>
      </c>
    </row>
    <row r="256" spans="1:21" x14ac:dyDescent="0.2">
      <c r="A256" s="35" t="s">
        <v>141</v>
      </c>
      <c r="B256" s="33">
        <v>0</v>
      </c>
      <c r="C256" s="33">
        <v>160</v>
      </c>
      <c r="D256" s="33">
        <v>0</v>
      </c>
      <c r="E256" s="33">
        <v>400</v>
      </c>
      <c r="F256" s="103" t="s">
        <v>302</v>
      </c>
      <c r="G256" s="33">
        <v>0</v>
      </c>
      <c r="H256" s="33">
        <v>0</v>
      </c>
      <c r="I256" s="33">
        <v>0</v>
      </c>
      <c r="J256" s="33">
        <v>0</v>
      </c>
      <c r="K256" s="103">
        <v>0</v>
      </c>
      <c r="L256" s="33">
        <v>0</v>
      </c>
      <c r="M256" s="33">
        <v>200</v>
      </c>
      <c r="N256" s="33">
        <v>0</v>
      </c>
      <c r="O256" s="33">
        <v>360</v>
      </c>
      <c r="P256" s="103" t="s">
        <v>302</v>
      </c>
      <c r="Q256" s="33">
        <f t="shared" si="70"/>
        <v>0</v>
      </c>
      <c r="R256" s="33">
        <f t="shared" si="71"/>
        <v>200</v>
      </c>
      <c r="S256" s="33">
        <f t="shared" si="72"/>
        <v>0</v>
      </c>
      <c r="T256" s="33">
        <f t="shared" si="73"/>
        <v>360</v>
      </c>
      <c r="U256" s="103" t="s">
        <v>302</v>
      </c>
    </row>
    <row r="257" spans="1:21" x14ac:dyDescent="0.2">
      <c r="A257" s="35" t="s">
        <v>140</v>
      </c>
      <c r="B257" s="33">
        <v>0</v>
      </c>
      <c r="C257" s="33">
        <v>0</v>
      </c>
      <c r="D257" s="33">
        <v>0</v>
      </c>
      <c r="E257" s="33">
        <v>0</v>
      </c>
      <c r="F257" s="103" t="s">
        <v>302</v>
      </c>
      <c r="G257" s="33">
        <v>0</v>
      </c>
      <c r="H257" s="33">
        <v>0</v>
      </c>
      <c r="I257" s="33">
        <v>0</v>
      </c>
      <c r="J257" s="33">
        <v>1</v>
      </c>
      <c r="K257" s="103">
        <v>0</v>
      </c>
      <c r="L257" s="33">
        <v>0</v>
      </c>
      <c r="M257" s="33">
        <v>0</v>
      </c>
      <c r="N257" s="33">
        <v>0</v>
      </c>
      <c r="O257" s="33">
        <v>0</v>
      </c>
      <c r="P257" s="103" t="s">
        <v>302</v>
      </c>
      <c r="Q257" s="33">
        <f t="shared" si="70"/>
        <v>0</v>
      </c>
      <c r="R257" s="33">
        <f t="shared" si="71"/>
        <v>0</v>
      </c>
      <c r="S257" s="33">
        <f t="shared" si="72"/>
        <v>0</v>
      </c>
      <c r="T257" s="33">
        <f t="shared" si="73"/>
        <v>1</v>
      </c>
      <c r="U257" s="103" t="s">
        <v>302</v>
      </c>
    </row>
    <row r="258" spans="1:21" x14ac:dyDescent="0.2">
      <c r="A258" s="35" t="s">
        <v>139</v>
      </c>
      <c r="B258" s="33">
        <v>400</v>
      </c>
      <c r="C258" s="33">
        <v>9847</v>
      </c>
      <c r="D258" s="33">
        <v>400</v>
      </c>
      <c r="E258" s="33">
        <v>31247</v>
      </c>
      <c r="F258" s="103">
        <f t="shared" si="80"/>
        <v>7711.7500000000009</v>
      </c>
      <c r="G258" s="33">
        <v>3520</v>
      </c>
      <c r="H258" s="33">
        <v>3008</v>
      </c>
      <c r="I258" s="33">
        <v>3520</v>
      </c>
      <c r="J258" s="33">
        <v>15306</v>
      </c>
      <c r="K258" s="103">
        <f t="shared" si="81"/>
        <v>334.82954545454544</v>
      </c>
      <c r="L258" s="33">
        <v>526</v>
      </c>
      <c r="M258" s="33">
        <v>6578</v>
      </c>
      <c r="N258" s="33">
        <v>1052</v>
      </c>
      <c r="O258" s="33">
        <v>16062</v>
      </c>
      <c r="P258" s="103">
        <f t="shared" si="82"/>
        <v>1426.80608365019</v>
      </c>
      <c r="Q258" s="33">
        <f t="shared" si="70"/>
        <v>4046</v>
      </c>
      <c r="R258" s="33">
        <f t="shared" si="71"/>
        <v>9586</v>
      </c>
      <c r="S258" s="33">
        <f t="shared" si="72"/>
        <v>4572</v>
      </c>
      <c r="T258" s="33">
        <f t="shared" si="73"/>
        <v>31368</v>
      </c>
      <c r="U258" s="103">
        <f t="shared" si="83"/>
        <v>586.08923884514434</v>
      </c>
    </row>
    <row r="259" spans="1:21" x14ac:dyDescent="0.2">
      <c r="A259" s="37" t="s">
        <v>138</v>
      </c>
      <c r="B259" s="38">
        <v>24139</v>
      </c>
      <c r="C259" s="38">
        <v>55672</v>
      </c>
      <c r="D259" s="38">
        <v>27581</v>
      </c>
      <c r="E259" s="38">
        <v>145649</v>
      </c>
      <c r="F259" s="104">
        <f t="shared" si="80"/>
        <v>428.07729959029768</v>
      </c>
      <c r="G259" s="38">
        <v>11596</v>
      </c>
      <c r="H259" s="38">
        <v>11646</v>
      </c>
      <c r="I259" s="38">
        <v>11596</v>
      </c>
      <c r="J259" s="38">
        <v>45045</v>
      </c>
      <c r="K259" s="104">
        <f t="shared" si="81"/>
        <v>288.45291479820628</v>
      </c>
      <c r="L259" s="38">
        <v>11488</v>
      </c>
      <c r="M259" s="38">
        <v>39850</v>
      </c>
      <c r="N259" s="38">
        <v>16166</v>
      </c>
      <c r="O259" s="38">
        <v>94124</v>
      </c>
      <c r="P259" s="104">
        <f t="shared" si="82"/>
        <v>482.23431894098729</v>
      </c>
      <c r="Q259" s="38">
        <f t="shared" si="70"/>
        <v>23084</v>
      </c>
      <c r="R259" s="38">
        <f t="shared" si="71"/>
        <v>51496</v>
      </c>
      <c r="S259" s="38">
        <f t="shared" si="72"/>
        <v>27762</v>
      </c>
      <c r="T259" s="38">
        <f t="shared" si="73"/>
        <v>139169</v>
      </c>
      <c r="U259" s="104">
        <f t="shared" si="83"/>
        <v>401.29313450039621</v>
      </c>
    </row>
    <row r="260" spans="1:21" x14ac:dyDescent="0.2">
      <c r="A260" s="37" t="s">
        <v>137</v>
      </c>
      <c r="B260" s="36"/>
      <c r="C260" s="36"/>
      <c r="D260" s="36"/>
      <c r="E260" s="36"/>
      <c r="F260" s="105"/>
      <c r="G260" s="36"/>
      <c r="H260" s="36"/>
      <c r="I260" s="36"/>
      <c r="J260" s="36"/>
      <c r="K260" s="105"/>
      <c r="L260" s="36"/>
      <c r="M260" s="36"/>
      <c r="N260" s="36"/>
      <c r="O260" s="36"/>
      <c r="P260" s="105"/>
      <c r="Q260" s="36"/>
      <c r="R260" s="36"/>
      <c r="S260" s="36"/>
      <c r="T260" s="36"/>
      <c r="U260" s="105"/>
    </row>
    <row r="261" spans="1:21" x14ac:dyDescent="0.2">
      <c r="A261" s="35" t="s">
        <v>136</v>
      </c>
      <c r="B261" s="33">
        <v>8689</v>
      </c>
      <c r="C261" s="33">
        <v>17701</v>
      </c>
      <c r="D261" s="33">
        <v>8689</v>
      </c>
      <c r="E261" s="33">
        <v>45594</v>
      </c>
      <c r="F261" s="103">
        <f t="shared" si="80"/>
        <v>424.73242030153068</v>
      </c>
      <c r="G261" s="33">
        <v>2884</v>
      </c>
      <c r="H261" s="33">
        <v>2256</v>
      </c>
      <c r="I261" s="33">
        <v>2884</v>
      </c>
      <c r="J261" s="33">
        <v>11272</v>
      </c>
      <c r="K261" s="103">
        <f t="shared" si="81"/>
        <v>290.8460471567268</v>
      </c>
      <c r="L261" s="33">
        <v>4554</v>
      </c>
      <c r="M261" s="33">
        <v>17444</v>
      </c>
      <c r="N261" s="33">
        <v>8482</v>
      </c>
      <c r="O261" s="33">
        <v>43144</v>
      </c>
      <c r="P261" s="103">
        <f t="shared" si="82"/>
        <v>408.65361942937983</v>
      </c>
      <c r="Q261" s="33">
        <f t="shared" si="70"/>
        <v>7438</v>
      </c>
      <c r="R261" s="33">
        <f t="shared" si="71"/>
        <v>19700</v>
      </c>
      <c r="S261" s="33">
        <f t="shared" si="72"/>
        <v>11366</v>
      </c>
      <c r="T261" s="33">
        <f t="shared" si="73"/>
        <v>54416</v>
      </c>
      <c r="U261" s="103">
        <f t="shared" si="83"/>
        <v>378.76121766672532</v>
      </c>
    </row>
    <row r="262" spans="1:21" x14ac:dyDescent="0.2">
      <c r="A262" s="35" t="s">
        <v>135</v>
      </c>
      <c r="B262" s="33">
        <v>216</v>
      </c>
      <c r="C262" s="33">
        <v>3538</v>
      </c>
      <c r="D262" s="33">
        <v>216</v>
      </c>
      <c r="E262" s="33">
        <v>7953</v>
      </c>
      <c r="F262" s="103">
        <f t="shared" si="80"/>
        <v>3581.9444444444443</v>
      </c>
      <c r="G262" s="33">
        <v>0</v>
      </c>
      <c r="H262" s="33">
        <v>1267</v>
      </c>
      <c r="I262" s="33">
        <v>0</v>
      </c>
      <c r="J262" s="33">
        <v>5605</v>
      </c>
      <c r="K262" s="103" t="s">
        <v>302</v>
      </c>
      <c r="L262" s="33">
        <v>132</v>
      </c>
      <c r="M262" s="33">
        <v>1209</v>
      </c>
      <c r="N262" s="33">
        <v>132</v>
      </c>
      <c r="O262" s="33">
        <v>4325</v>
      </c>
      <c r="P262" s="103">
        <f t="shared" si="82"/>
        <v>3176.5151515151515</v>
      </c>
      <c r="Q262" s="33">
        <f t="shared" si="70"/>
        <v>132</v>
      </c>
      <c r="R262" s="33">
        <f t="shared" si="71"/>
        <v>2476</v>
      </c>
      <c r="S262" s="33">
        <f t="shared" si="72"/>
        <v>132</v>
      </c>
      <c r="T262" s="33">
        <f t="shared" si="73"/>
        <v>9930</v>
      </c>
      <c r="U262" s="103">
        <f t="shared" si="83"/>
        <v>7422.727272727273</v>
      </c>
    </row>
    <row r="263" spans="1:21" x14ac:dyDescent="0.2">
      <c r="A263" s="35" t="s">
        <v>134</v>
      </c>
      <c r="B263" s="33">
        <v>472</v>
      </c>
      <c r="C263" s="33">
        <v>5092</v>
      </c>
      <c r="D263" s="33">
        <v>472</v>
      </c>
      <c r="E263" s="33">
        <v>28358</v>
      </c>
      <c r="F263" s="103">
        <f t="shared" si="80"/>
        <v>5908.0508474576272</v>
      </c>
      <c r="G263" s="33">
        <v>3379</v>
      </c>
      <c r="H263" s="33">
        <v>1332</v>
      </c>
      <c r="I263" s="33">
        <v>3379</v>
      </c>
      <c r="J263" s="33">
        <v>18273</v>
      </c>
      <c r="K263" s="103">
        <f t="shared" si="81"/>
        <v>440.78129624149153</v>
      </c>
      <c r="L263" s="33">
        <v>144</v>
      </c>
      <c r="M263" s="33">
        <v>4614</v>
      </c>
      <c r="N263" s="33">
        <v>1452</v>
      </c>
      <c r="O263" s="33">
        <v>13452</v>
      </c>
      <c r="P263" s="103">
        <f t="shared" si="82"/>
        <v>826.44628099173542</v>
      </c>
      <c r="Q263" s="33">
        <f t="shared" si="70"/>
        <v>3523</v>
      </c>
      <c r="R263" s="33">
        <f t="shared" si="71"/>
        <v>5946</v>
      </c>
      <c r="S263" s="33">
        <f t="shared" si="72"/>
        <v>4831</v>
      </c>
      <c r="T263" s="33">
        <f t="shared" si="73"/>
        <v>31725</v>
      </c>
      <c r="U263" s="103">
        <f t="shared" si="83"/>
        <v>556.69633616228521</v>
      </c>
    </row>
    <row r="264" spans="1:21" x14ac:dyDescent="0.2">
      <c r="A264" s="35" t="s">
        <v>133</v>
      </c>
      <c r="B264" s="33">
        <v>0</v>
      </c>
      <c r="C264" s="33">
        <v>4544</v>
      </c>
      <c r="D264" s="33">
        <v>0</v>
      </c>
      <c r="E264" s="33">
        <v>19277</v>
      </c>
      <c r="F264" s="103" t="s">
        <v>302</v>
      </c>
      <c r="G264" s="33">
        <v>1145</v>
      </c>
      <c r="H264" s="33">
        <v>3476</v>
      </c>
      <c r="I264" s="33">
        <v>1145</v>
      </c>
      <c r="J264" s="33">
        <v>15190</v>
      </c>
      <c r="K264" s="103">
        <f t="shared" si="81"/>
        <v>1226.6375545851527</v>
      </c>
      <c r="L264" s="33">
        <v>0</v>
      </c>
      <c r="M264" s="33">
        <v>918</v>
      </c>
      <c r="N264" s="33">
        <v>0</v>
      </c>
      <c r="O264" s="33">
        <v>1906</v>
      </c>
      <c r="P264" s="103" t="s">
        <v>302</v>
      </c>
      <c r="Q264" s="33">
        <f t="shared" si="70"/>
        <v>1145</v>
      </c>
      <c r="R264" s="33">
        <f t="shared" si="71"/>
        <v>4394</v>
      </c>
      <c r="S264" s="33">
        <f t="shared" si="72"/>
        <v>1145</v>
      </c>
      <c r="T264" s="33">
        <f t="shared" si="73"/>
        <v>17096</v>
      </c>
      <c r="U264" s="103">
        <f t="shared" si="83"/>
        <v>1393.1004366812226</v>
      </c>
    </row>
    <row r="265" spans="1:21" x14ac:dyDescent="0.2">
      <c r="A265" s="35" t="s">
        <v>132</v>
      </c>
      <c r="B265" s="33">
        <v>1073</v>
      </c>
      <c r="C265" s="33">
        <v>488</v>
      </c>
      <c r="D265" s="33">
        <v>1073</v>
      </c>
      <c r="E265" s="33">
        <v>8086</v>
      </c>
      <c r="F265" s="103">
        <f t="shared" si="80"/>
        <v>653.58807082945009</v>
      </c>
      <c r="G265" s="33">
        <v>628</v>
      </c>
      <c r="H265" s="33">
        <v>31</v>
      </c>
      <c r="I265" s="33">
        <v>628</v>
      </c>
      <c r="J265" s="33">
        <v>2317</v>
      </c>
      <c r="K265" s="103">
        <f t="shared" si="81"/>
        <v>268.94904458598728</v>
      </c>
      <c r="L265" s="33">
        <v>0</v>
      </c>
      <c r="M265" s="33">
        <v>3564</v>
      </c>
      <c r="N265" s="33">
        <v>952</v>
      </c>
      <c r="O265" s="33">
        <v>9770</v>
      </c>
      <c r="P265" s="103">
        <f t="shared" si="82"/>
        <v>926.26050420168065</v>
      </c>
      <c r="Q265" s="33">
        <f t="shared" si="70"/>
        <v>628</v>
      </c>
      <c r="R265" s="33">
        <f t="shared" si="71"/>
        <v>3595</v>
      </c>
      <c r="S265" s="33">
        <f t="shared" si="72"/>
        <v>1580</v>
      </c>
      <c r="T265" s="33">
        <f t="shared" si="73"/>
        <v>12087</v>
      </c>
      <c r="U265" s="103">
        <f t="shared" si="83"/>
        <v>665</v>
      </c>
    </row>
    <row r="266" spans="1:21" x14ac:dyDescent="0.2">
      <c r="A266" s="35" t="s">
        <v>131</v>
      </c>
      <c r="B266" s="33">
        <v>3235</v>
      </c>
      <c r="C266" s="33">
        <v>38777</v>
      </c>
      <c r="D266" s="33">
        <v>3235</v>
      </c>
      <c r="E266" s="33">
        <v>82366</v>
      </c>
      <c r="F266" s="103">
        <f t="shared" si="80"/>
        <v>2446.0896445131375</v>
      </c>
      <c r="G266" s="33">
        <v>4046</v>
      </c>
      <c r="H266" s="33">
        <v>19885</v>
      </c>
      <c r="I266" s="33">
        <v>4046</v>
      </c>
      <c r="J266" s="33">
        <v>49343</v>
      </c>
      <c r="K266" s="103">
        <f t="shared" si="81"/>
        <v>1119.5501730103806</v>
      </c>
      <c r="L266" s="33">
        <v>499</v>
      </c>
      <c r="M266" s="33">
        <v>20405</v>
      </c>
      <c r="N266" s="33">
        <v>922</v>
      </c>
      <c r="O266" s="33">
        <v>39172</v>
      </c>
      <c r="P266" s="103">
        <f t="shared" si="82"/>
        <v>4148.5900216919736</v>
      </c>
      <c r="Q266" s="33">
        <f t="shared" si="70"/>
        <v>4545</v>
      </c>
      <c r="R266" s="33">
        <f t="shared" si="71"/>
        <v>40290</v>
      </c>
      <c r="S266" s="33">
        <f t="shared" si="72"/>
        <v>4968</v>
      </c>
      <c r="T266" s="33">
        <f t="shared" si="73"/>
        <v>88515</v>
      </c>
      <c r="U266" s="103">
        <f t="shared" si="83"/>
        <v>1681.7028985507245</v>
      </c>
    </row>
    <row r="267" spans="1:21" x14ac:dyDescent="0.2">
      <c r="A267" s="37" t="s">
        <v>130</v>
      </c>
      <c r="B267" s="38">
        <v>13685</v>
      </c>
      <c r="C267" s="38">
        <v>70140</v>
      </c>
      <c r="D267" s="38">
        <v>13685</v>
      </c>
      <c r="E267" s="38">
        <v>191634</v>
      </c>
      <c r="F267" s="104">
        <f t="shared" si="80"/>
        <v>1300.3215199123129</v>
      </c>
      <c r="G267" s="38">
        <v>12082</v>
      </c>
      <c r="H267" s="38">
        <v>28247</v>
      </c>
      <c r="I267" s="38">
        <v>12082</v>
      </c>
      <c r="J267" s="38">
        <v>102000</v>
      </c>
      <c r="K267" s="104">
        <f t="shared" si="81"/>
        <v>744.23108756828333</v>
      </c>
      <c r="L267" s="38">
        <v>5329</v>
      </c>
      <c r="M267" s="38">
        <v>48154</v>
      </c>
      <c r="N267" s="38">
        <v>11940</v>
      </c>
      <c r="O267" s="38">
        <v>111769</v>
      </c>
      <c r="P267" s="104">
        <f t="shared" si="82"/>
        <v>836.08877721943054</v>
      </c>
      <c r="Q267" s="38">
        <f t="shared" si="70"/>
        <v>17411</v>
      </c>
      <c r="R267" s="38">
        <f t="shared" si="71"/>
        <v>76401</v>
      </c>
      <c r="S267" s="38">
        <f t="shared" si="72"/>
        <v>24022</v>
      </c>
      <c r="T267" s="38">
        <f t="shared" si="73"/>
        <v>213769</v>
      </c>
      <c r="U267" s="104">
        <f t="shared" si="83"/>
        <v>789.88843560069938</v>
      </c>
    </row>
    <row r="268" spans="1:21" x14ac:dyDescent="0.2">
      <c r="A268" s="37" t="s">
        <v>129</v>
      </c>
      <c r="B268" s="36"/>
      <c r="C268" s="36"/>
      <c r="D268" s="36"/>
      <c r="E268" s="36"/>
      <c r="F268" s="105"/>
      <c r="G268" s="36"/>
      <c r="H268" s="36"/>
      <c r="I268" s="36"/>
      <c r="J268" s="36"/>
      <c r="K268" s="105"/>
      <c r="L268" s="36"/>
      <c r="M268" s="36"/>
      <c r="N268" s="36"/>
      <c r="O268" s="36"/>
      <c r="P268" s="105"/>
      <c r="Q268" s="36"/>
      <c r="R268" s="36"/>
      <c r="S268" s="36"/>
      <c r="T268" s="36"/>
      <c r="U268" s="105"/>
    </row>
    <row r="269" spans="1:21" x14ac:dyDescent="0.2">
      <c r="A269" s="35" t="s">
        <v>128</v>
      </c>
      <c r="B269" s="33">
        <v>2188</v>
      </c>
      <c r="C269" s="33">
        <v>5299</v>
      </c>
      <c r="D269" s="33">
        <v>2188</v>
      </c>
      <c r="E269" s="33">
        <v>19360</v>
      </c>
      <c r="F269" s="103">
        <f t="shared" si="80"/>
        <v>784.82632541133455</v>
      </c>
      <c r="G269" s="33">
        <v>1794</v>
      </c>
      <c r="H269" s="33">
        <v>1477</v>
      </c>
      <c r="I269" s="33">
        <v>1794</v>
      </c>
      <c r="J269" s="33">
        <v>7810</v>
      </c>
      <c r="K269" s="103">
        <f t="shared" si="81"/>
        <v>335.34002229654402</v>
      </c>
      <c r="L269" s="33">
        <v>84</v>
      </c>
      <c r="M269" s="33">
        <v>2768</v>
      </c>
      <c r="N269" s="33">
        <v>356</v>
      </c>
      <c r="O269" s="33">
        <v>7853</v>
      </c>
      <c r="P269" s="103">
        <f t="shared" si="82"/>
        <v>2105.8988764044943</v>
      </c>
      <c r="Q269" s="33">
        <f t="shared" ref="Q269:Q330" si="84">G269+L269</f>
        <v>1878</v>
      </c>
      <c r="R269" s="33">
        <f t="shared" ref="R269:R330" si="85">H269+M269</f>
        <v>4245</v>
      </c>
      <c r="S269" s="33">
        <f t="shared" ref="S269:S330" si="86">I269+N269</f>
        <v>2150</v>
      </c>
      <c r="T269" s="33">
        <f t="shared" ref="T269:T330" si="87">J269+O269</f>
        <v>15663</v>
      </c>
      <c r="U269" s="103">
        <f t="shared" si="83"/>
        <v>628.51162790697674</v>
      </c>
    </row>
    <row r="270" spans="1:21" x14ac:dyDescent="0.2">
      <c r="A270" s="35" t="s">
        <v>127</v>
      </c>
      <c r="B270" s="33">
        <v>51</v>
      </c>
      <c r="C270" s="33">
        <v>0</v>
      </c>
      <c r="D270" s="33">
        <v>51</v>
      </c>
      <c r="E270" s="33">
        <v>120</v>
      </c>
      <c r="F270" s="103">
        <f t="shared" si="80"/>
        <v>135.29411764705884</v>
      </c>
      <c r="G270" s="33">
        <v>0</v>
      </c>
      <c r="H270" s="33">
        <v>0</v>
      </c>
      <c r="I270" s="33">
        <v>0</v>
      </c>
      <c r="J270" s="33">
        <v>0</v>
      </c>
      <c r="K270" s="103" t="s">
        <v>302</v>
      </c>
      <c r="L270" s="33">
        <v>0</v>
      </c>
      <c r="M270" s="33">
        <v>0</v>
      </c>
      <c r="N270" s="33">
        <v>0</v>
      </c>
      <c r="O270" s="33">
        <v>180</v>
      </c>
      <c r="P270" s="103" t="s">
        <v>302</v>
      </c>
      <c r="Q270" s="33">
        <f t="shared" si="84"/>
        <v>0</v>
      </c>
      <c r="R270" s="33">
        <f t="shared" si="85"/>
        <v>0</v>
      </c>
      <c r="S270" s="33">
        <f t="shared" si="86"/>
        <v>0</v>
      </c>
      <c r="T270" s="33">
        <f t="shared" si="87"/>
        <v>180</v>
      </c>
      <c r="U270" s="103" t="s">
        <v>302</v>
      </c>
    </row>
    <row r="271" spans="1:21" x14ac:dyDescent="0.2">
      <c r="A271" s="35" t="s">
        <v>126</v>
      </c>
      <c r="B271" s="33">
        <v>0</v>
      </c>
      <c r="C271" s="33">
        <v>1579</v>
      </c>
      <c r="D271" s="33">
        <v>0</v>
      </c>
      <c r="E271" s="33">
        <v>3507</v>
      </c>
      <c r="F271" s="103" t="s">
        <v>302</v>
      </c>
      <c r="G271" s="33">
        <v>0</v>
      </c>
      <c r="H271" s="33">
        <v>140</v>
      </c>
      <c r="I271" s="33">
        <v>0</v>
      </c>
      <c r="J271" s="33">
        <v>322</v>
      </c>
      <c r="K271" s="103" t="s">
        <v>302</v>
      </c>
      <c r="L271" s="33">
        <v>72</v>
      </c>
      <c r="M271" s="33">
        <v>896</v>
      </c>
      <c r="N271" s="33">
        <v>144</v>
      </c>
      <c r="O271" s="33">
        <v>2220</v>
      </c>
      <c r="P271" s="103">
        <f t="shared" si="82"/>
        <v>1441.6666666666665</v>
      </c>
      <c r="Q271" s="33">
        <f t="shared" si="84"/>
        <v>72</v>
      </c>
      <c r="R271" s="33">
        <f t="shared" si="85"/>
        <v>1036</v>
      </c>
      <c r="S271" s="33">
        <f t="shared" si="86"/>
        <v>144</v>
      </c>
      <c r="T271" s="33">
        <f t="shared" si="87"/>
        <v>2542</v>
      </c>
      <c r="U271" s="103">
        <f t="shared" si="83"/>
        <v>1665.2777777777778</v>
      </c>
    </row>
    <row r="272" spans="1:21" x14ac:dyDescent="0.2">
      <c r="A272" s="35" t="s">
        <v>125</v>
      </c>
      <c r="B272" s="33">
        <v>36</v>
      </c>
      <c r="C272" s="33">
        <v>215</v>
      </c>
      <c r="D272" s="33">
        <v>36</v>
      </c>
      <c r="E272" s="33">
        <v>766</v>
      </c>
      <c r="F272" s="103">
        <f t="shared" si="80"/>
        <v>2027.7777777777778</v>
      </c>
      <c r="G272" s="33">
        <v>2</v>
      </c>
      <c r="H272" s="33">
        <v>20</v>
      </c>
      <c r="I272" s="33">
        <v>2</v>
      </c>
      <c r="J272" s="33">
        <v>153</v>
      </c>
      <c r="K272" s="103">
        <f t="shared" si="81"/>
        <v>7550</v>
      </c>
      <c r="L272" s="33">
        <v>0</v>
      </c>
      <c r="M272" s="33">
        <v>552</v>
      </c>
      <c r="N272" s="33">
        <v>218</v>
      </c>
      <c r="O272" s="33">
        <v>1408</v>
      </c>
      <c r="P272" s="103">
        <f t="shared" si="82"/>
        <v>545.87155963302757</v>
      </c>
      <c r="Q272" s="33">
        <f t="shared" si="84"/>
        <v>2</v>
      </c>
      <c r="R272" s="33">
        <f t="shared" si="85"/>
        <v>572</v>
      </c>
      <c r="S272" s="33">
        <f t="shared" si="86"/>
        <v>220</v>
      </c>
      <c r="T272" s="33">
        <f t="shared" si="87"/>
        <v>1561</v>
      </c>
      <c r="U272" s="103">
        <f t="shared" si="83"/>
        <v>609.54545454545462</v>
      </c>
    </row>
    <row r="273" spans="1:21" x14ac:dyDescent="0.2">
      <c r="A273" s="37" t="s">
        <v>124</v>
      </c>
      <c r="B273" s="38">
        <v>2275</v>
      </c>
      <c r="C273" s="38">
        <v>7093</v>
      </c>
      <c r="D273" s="38">
        <v>2275</v>
      </c>
      <c r="E273" s="38">
        <v>23753</v>
      </c>
      <c r="F273" s="104">
        <f t="shared" si="80"/>
        <v>944.08791208791206</v>
      </c>
      <c r="G273" s="38">
        <v>1796</v>
      </c>
      <c r="H273" s="38">
        <v>1637</v>
      </c>
      <c r="I273" s="38">
        <v>1796</v>
      </c>
      <c r="J273" s="38">
        <v>8285</v>
      </c>
      <c r="K273" s="104">
        <f t="shared" si="81"/>
        <v>361.30289532293989</v>
      </c>
      <c r="L273" s="38">
        <v>156</v>
      </c>
      <c r="M273" s="38">
        <v>4216</v>
      </c>
      <c r="N273" s="38">
        <v>718</v>
      </c>
      <c r="O273" s="38">
        <v>11661</v>
      </c>
      <c r="P273" s="104">
        <f t="shared" si="82"/>
        <v>1524.0947075208912</v>
      </c>
      <c r="Q273" s="38">
        <f t="shared" si="84"/>
        <v>1952</v>
      </c>
      <c r="R273" s="38">
        <f t="shared" si="85"/>
        <v>5853</v>
      </c>
      <c r="S273" s="38">
        <f t="shared" si="86"/>
        <v>2514</v>
      </c>
      <c r="T273" s="38">
        <f t="shared" si="87"/>
        <v>19946</v>
      </c>
      <c r="U273" s="104">
        <f t="shared" si="83"/>
        <v>693.39697692919651</v>
      </c>
    </row>
    <row r="274" spans="1:21" x14ac:dyDescent="0.2">
      <c r="A274" s="37" t="s">
        <v>123</v>
      </c>
      <c r="B274" s="36"/>
      <c r="C274" s="36"/>
      <c r="D274" s="36"/>
      <c r="E274" s="36"/>
      <c r="F274" s="105"/>
      <c r="G274" s="36"/>
      <c r="H274" s="36"/>
      <c r="I274" s="36"/>
      <c r="J274" s="36"/>
      <c r="K274" s="105"/>
      <c r="L274" s="36"/>
      <c r="M274" s="36"/>
      <c r="N274" s="36"/>
      <c r="O274" s="36"/>
      <c r="P274" s="105"/>
      <c r="Q274" s="36">
        <f t="shared" si="84"/>
        <v>0</v>
      </c>
      <c r="R274" s="36">
        <f t="shared" si="85"/>
        <v>0</v>
      </c>
      <c r="S274" s="36">
        <f t="shared" si="86"/>
        <v>0</v>
      </c>
      <c r="T274" s="36">
        <f t="shared" si="87"/>
        <v>0</v>
      </c>
      <c r="U274" s="105"/>
    </row>
    <row r="275" spans="1:21" x14ac:dyDescent="0.2">
      <c r="A275" s="35" t="s">
        <v>122</v>
      </c>
      <c r="B275" s="33">
        <v>0</v>
      </c>
      <c r="C275" s="33">
        <v>509</v>
      </c>
      <c r="D275" s="33">
        <v>0</v>
      </c>
      <c r="E275" s="33">
        <v>4208</v>
      </c>
      <c r="F275" s="103" t="s">
        <v>302</v>
      </c>
      <c r="G275" s="33">
        <v>0</v>
      </c>
      <c r="H275" s="33">
        <v>429</v>
      </c>
      <c r="I275" s="33">
        <v>0</v>
      </c>
      <c r="J275" s="33">
        <v>3406</v>
      </c>
      <c r="K275" s="103" t="s">
        <v>302</v>
      </c>
      <c r="L275" s="33">
        <v>0</v>
      </c>
      <c r="M275" s="33">
        <v>372</v>
      </c>
      <c r="N275" s="33">
        <v>0</v>
      </c>
      <c r="O275" s="33">
        <v>1212</v>
      </c>
      <c r="P275" s="103" t="s">
        <v>302</v>
      </c>
      <c r="Q275" s="33">
        <f t="shared" si="84"/>
        <v>0</v>
      </c>
      <c r="R275" s="33">
        <f t="shared" si="85"/>
        <v>801</v>
      </c>
      <c r="S275" s="33">
        <f t="shared" si="86"/>
        <v>0</v>
      </c>
      <c r="T275" s="33">
        <f t="shared" si="87"/>
        <v>4618</v>
      </c>
      <c r="U275" s="103" t="s">
        <v>302</v>
      </c>
    </row>
    <row r="276" spans="1:21" x14ac:dyDescent="0.2">
      <c r="A276" s="35" t="s">
        <v>121</v>
      </c>
      <c r="B276" s="33">
        <v>0</v>
      </c>
      <c r="C276" s="33">
        <v>270</v>
      </c>
      <c r="D276" s="33">
        <v>0</v>
      </c>
      <c r="E276" s="33">
        <v>329</v>
      </c>
      <c r="F276" s="103" t="s">
        <v>302</v>
      </c>
      <c r="G276" s="33">
        <v>0</v>
      </c>
      <c r="H276" s="33">
        <v>119</v>
      </c>
      <c r="I276" s="33">
        <v>0</v>
      </c>
      <c r="J276" s="33">
        <v>119</v>
      </c>
      <c r="K276" s="103" t="s">
        <v>302</v>
      </c>
      <c r="L276" s="33">
        <v>0</v>
      </c>
      <c r="M276" s="33">
        <v>0</v>
      </c>
      <c r="N276" s="33">
        <v>0</v>
      </c>
      <c r="O276" s="33">
        <v>0</v>
      </c>
      <c r="P276" s="103" t="s">
        <v>302</v>
      </c>
      <c r="Q276" s="33">
        <f t="shared" si="84"/>
        <v>0</v>
      </c>
      <c r="R276" s="33">
        <f t="shared" si="85"/>
        <v>119</v>
      </c>
      <c r="S276" s="33">
        <f t="shared" si="86"/>
        <v>0</v>
      </c>
      <c r="T276" s="33">
        <f t="shared" si="87"/>
        <v>119</v>
      </c>
      <c r="U276" s="103" t="s">
        <v>302</v>
      </c>
    </row>
    <row r="277" spans="1:21" x14ac:dyDescent="0.2">
      <c r="A277" s="35" t="s">
        <v>120</v>
      </c>
      <c r="B277" s="33">
        <v>10119</v>
      </c>
      <c r="C277" s="33">
        <v>31924</v>
      </c>
      <c r="D277" s="33">
        <v>10119</v>
      </c>
      <c r="E277" s="33">
        <v>72045</v>
      </c>
      <c r="F277" s="103">
        <f t="shared" si="80"/>
        <v>611.97746812926175</v>
      </c>
      <c r="G277" s="33">
        <v>17501</v>
      </c>
      <c r="H277" s="33">
        <v>19283</v>
      </c>
      <c r="I277" s="33">
        <v>17501</v>
      </c>
      <c r="J277" s="33">
        <v>63964</v>
      </c>
      <c r="K277" s="103">
        <f t="shared" si="81"/>
        <v>265.48768641791895</v>
      </c>
      <c r="L277" s="33">
        <v>42</v>
      </c>
      <c r="M277" s="33">
        <v>3451</v>
      </c>
      <c r="N277" s="33">
        <v>42</v>
      </c>
      <c r="O277" s="33">
        <v>5331</v>
      </c>
      <c r="P277" s="103">
        <f t="shared" si="82"/>
        <v>12592.857142857143</v>
      </c>
      <c r="Q277" s="33">
        <f t="shared" si="84"/>
        <v>17543</v>
      </c>
      <c r="R277" s="33">
        <f t="shared" si="85"/>
        <v>22734</v>
      </c>
      <c r="S277" s="33">
        <f t="shared" si="86"/>
        <v>17543</v>
      </c>
      <c r="T277" s="33">
        <f t="shared" si="87"/>
        <v>69295</v>
      </c>
      <c r="U277" s="103">
        <f t="shared" si="83"/>
        <v>295.00085504189701</v>
      </c>
    </row>
    <row r="278" spans="1:21" x14ac:dyDescent="0.2">
      <c r="A278" s="35" t="s">
        <v>119</v>
      </c>
      <c r="B278" s="33">
        <v>687</v>
      </c>
      <c r="C278" s="33">
        <v>1670</v>
      </c>
      <c r="D278" s="33">
        <v>687</v>
      </c>
      <c r="E278" s="33">
        <v>3877</v>
      </c>
      <c r="F278" s="103">
        <f t="shared" si="80"/>
        <v>464.33770014556035</v>
      </c>
      <c r="G278" s="33">
        <v>0</v>
      </c>
      <c r="H278" s="33">
        <v>41</v>
      </c>
      <c r="I278" s="33">
        <v>0</v>
      </c>
      <c r="J278" s="33">
        <v>741</v>
      </c>
      <c r="K278" s="103" t="s">
        <v>302</v>
      </c>
      <c r="L278" s="33">
        <v>712</v>
      </c>
      <c r="M278" s="33">
        <v>1135</v>
      </c>
      <c r="N278" s="33">
        <v>716</v>
      </c>
      <c r="O278" s="33">
        <v>1286</v>
      </c>
      <c r="P278" s="103">
        <f t="shared" si="82"/>
        <v>79.608938547486034</v>
      </c>
      <c r="Q278" s="33">
        <f t="shared" si="84"/>
        <v>712</v>
      </c>
      <c r="R278" s="33">
        <f t="shared" si="85"/>
        <v>1176</v>
      </c>
      <c r="S278" s="33">
        <f t="shared" si="86"/>
        <v>716</v>
      </c>
      <c r="T278" s="33">
        <f t="shared" si="87"/>
        <v>2027</v>
      </c>
      <c r="U278" s="103">
        <f t="shared" si="83"/>
        <v>183.10055865921788</v>
      </c>
    </row>
    <row r="279" spans="1:21" x14ac:dyDescent="0.2">
      <c r="A279" s="37" t="s">
        <v>118</v>
      </c>
      <c r="B279" s="38">
        <v>10806</v>
      </c>
      <c r="C279" s="38">
        <v>34373</v>
      </c>
      <c r="D279" s="38">
        <v>10806</v>
      </c>
      <c r="E279" s="38">
        <v>80459</v>
      </c>
      <c r="F279" s="104">
        <f t="shared" si="80"/>
        <v>644.57708680362759</v>
      </c>
      <c r="G279" s="38">
        <v>17501</v>
      </c>
      <c r="H279" s="38">
        <v>19872</v>
      </c>
      <c r="I279" s="38">
        <v>17501</v>
      </c>
      <c r="J279" s="38">
        <v>68230</v>
      </c>
      <c r="K279" s="104">
        <f t="shared" si="81"/>
        <v>289.86343637506428</v>
      </c>
      <c r="L279" s="38">
        <v>754</v>
      </c>
      <c r="M279" s="38">
        <v>4958</v>
      </c>
      <c r="N279" s="38">
        <v>758</v>
      </c>
      <c r="O279" s="38">
        <v>7829</v>
      </c>
      <c r="P279" s="104">
        <f t="shared" si="82"/>
        <v>932.84960422163601</v>
      </c>
      <c r="Q279" s="38">
        <f t="shared" si="84"/>
        <v>18255</v>
      </c>
      <c r="R279" s="38">
        <f t="shared" si="85"/>
        <v>24830</v>
      </c>
      <c r="S279" s="38">
        <f t="shared" si="86"/>
        <v>18259</v>
      </c>
      <c r="T279" s="38">
        <f t="shared" si="87"/>
        <v>76059</v>
      </c>
      <c r="U279" s="104">
        <f t="shared" si="83"/>
        <v>316.55621885097764</v>
      </c>
    </row>
    <row r="280" spans="1:21" x14ac:dyDescent="0.2">
      <c r="A280" s="37" t="s">
        <v>117</v>
      </c>
      <c r="B280" s="36"/>
      <c r="C280" s="36"/>
      <c r="D280" s="36"/>
      <c r="E280" s="36"/>
      <c r="F280" s="105"/>
      <c r="G280" s="36"/>
      <c r="H280" s="36"/>
      <c r="I280" s="36"/>
      <c r="J280" s="36"/>
      <c r="K280" s="105"/>
      <c r="L280" s="36"/>
      <c r="M280" s="36"/>
      <c r="N280" s="36"/>
      <c r="O280" s="36"/>
      <c r="P280" s="105"/>
      <c r="Q280" s="36"/>
      <c r="R280" s="36"/>
      <c r="S280" s="36"/>
      <c r="T280" s="36"/>
      <c r="U280" s="105"/>
    </row>
    <row r="281" spans="1:21" x14ac:dyDescent="0.2">
      <c r="A281" s="35" t="s">
        <v>116</v>
      </c>
      <c r="B281" s="33">
        <v>2266</v>
      </c>
      <c r="C281" s="33">
        <v>7220</v>
      </c>
      <c r="D281" s="33">
        <v>2266</v>
      </c>
      <c r="E281" s="33">
        <v>15963</v>
      </c>
      <c r="F281" s="103">
        <f t="shared" si="80"/>
        <v>604.45719329214467</v>
      </c>
      <c r="G281" s="33">
        <v>91</v>
      </c>
      <c r="H281" s="33">
        <v>191</v>
      </c>
      <c r="I281" s="33">
        <v>91</v>
      </c>
      <c r="J281" s="33">
        <v>1653</v>
      </c>
      <c r="K281" s="103">
        <f t="shared" si="81"/>
        <v>1716.4835164835165</v>
      </c>
      <c r="L281" s="33">
        <v>2380</v>
      </c>
      <c r="M281" s="33">
        <v>6554</v>
      </c>
      <c r="N281" s="33">
        <v>4140</v>
      </c>
      <c r="O281" s="33">
        <v>15918</v>
      </c>
      <c r="P281" s="103">
        <f t="shared" si="82"/>
        <v>284.49275362318838</v>
      </c>
      <c r="Q281" s="33">
        <f t="shared" si="84"/>
        <v>2471</v>
      </c>
      <c r="R281" s="33">
        <f t="shared" si="85"/>
        <v>6745</v>
      </c>
      <c r="S281" s="33">
        <f t="shared" si="86"/>
        <v>4231</v>
      </c>
      <c r="T281" s="33">
        <f t="shared" si="87"/>
        <v>17571</v>
      </c>
      <c r="U281" s="103">
        <f t="shared" si="83"/>
        <v>315.29189316946349</v>
      </c>
    </row>
    <row r="282" spans="1:21" x14ac:dyDescent="0.2">
      <c r="A282" s="35" t="s">
        <v>115</v>
      </c>
      <c r="B282" s="33">
        <v>0</v>
      </c>
      <c r="C282" s="33">
        <v>11</v>
      </c>
      <c r="D282" s="33">
        <v>0</v>
      </c>
      <c r="E282" s="33">
        <v>19</v>
      </c>
      <c r="F282" s="103" t="s">
        <v>302</v>
      </c>
      <c r="G282" s="33">
        <v>0</v>
      </c>
      <c r="H282" s="33">
        <v>1</v>
      </c>
      <c r="I282" s="33">
        <v>0</v>
      </c>
      <c r="J282" s="33">
        <v>5</v>
      </c>
      <c r="K282" s="103" t="s">
        <v>302</v>
      </c>
      <c r="L282" s="33">
        <v>0</v>
      </c>
      <c r="M282" s="33">
        <v>0</v>
      </c>
      <c r="N282" s="33">
        <v>0</v>
      </c>
      <c r="O282" s="33">
        <v>0</v>
      </c>
      <c r="P282" s="103" t="s">
        <v>302</v>
      </c>
      <c r="Q282" s="33">
        <f t="shared" si="84"/>
        <v>0</v>
      </c>
      <c r="R282" s="33">
        <f t="shared" si="85"/>
        <v>1</v>
      </c>
      <c r="S282" s="33">
        <f t="shared" si="86"/>
        <v>0</v>
      </c>
      <c r="T282" s="33">
        <f t="shared" si="87"/>
        <v>5</v>
      </c>
      <c r="U282" s="103" t="s">
        <v>302</v>
      </c>
    </row>
    <row r="283" spans="1:21" x14ac:dyDescent="0.2">
      <c r="A283" s="35" t="s">
        <v>114</v>
      </c>
      <c r="B283" s="33">
        <v>392</v>
      </c>
      <c r="C283" s="33">
        <v>1942</v>
      </c>
      <c r="D283" s="33">
        <v>392</v>
      </c>
      <c r="E283" s="33">
        <v>5689</v>
      </c>
      <c r="F283" s="103">
        <f t="shared" si="80"/>
        <v>1351.2755102040817</v>
      </c>
      <c r="G283" s="33">
        <v>566</v>
      </c>
      <c r="H283" s="33">
        <v>463</v>
      </c>
      <c r="I283" s="33">
        <v>566</v>
      </c>
      <c r="J283" s="33">
        <v>3278</v>
      </c>
      <c r="K283" s="103">
        <f t="shared" si="81"/>
        <v>479.15194346289758</v>
      </c>
      <c r="L283" s="33">
        <v>275</v>
      </c>
      <c r="M283" s="33">
        <v>1868</v>
      </c>
      <c r="N283" s="33">
        <v>340</v>
      </c>
      <c r="O283" s="33">
        <v>3451</v>
      </c>
      <c r="P283" s="103">
        <f t="shared" si="82"/>
        <v>915</v>
      </c>
      <c r="Q283" s="33">
        <f t="shared" si="84"/>
        <v>841</v>
      </c>
      <c r="R283" s="33">
        <f t="shared" si="85"/>
        <v>2331</v>
      </c>
      <c r="S283" s="33">
        <f t="shared" si="86"/>
        <v>906</v>
      </c>
      <c r="T283" s="33">
        <f t="shared" si="87"/>
        <v>6729</v>
      </c>
      <c r="U283" s="103">
        <f t="shared" si="83"/>
        <v>642.71523178807945</v>
      </c>
    </row>
    <row r="284" spans="1:21" x14ac:dyDescent="0.2">
      <c r="A284" s="37" t="s">
        <v>113</v>
      </c>
      <c r="B284" s="38">
        <v>2658</v>
      </c>
      <c r="C284" s="38">
        <v>9173</v>
      </c>
      <c r="D284" s="38">
        <v>2658</v>
      </c>
      <c r="E284" s="38">
        <v>21671</v>
      </c>
      <c r="F284" s="104">
        <f t="shared" si="80"/>
        <v>715.31226486079754</v>
      </c>
      <c r="G284" s="38">
        <v>657</v>
      </c>
      <c r="H284" s="38">
        <v>655</v>
      </c>
      <c r="I284" s="38">
        <v>657</v>
      </c>
      <c r="J284" s="38">
        <v>4936</v>
      </c>
      <c r="K284" s="104">
        <f t="shared" si="81"/>
        <v>651.29375951293764</v>
      </c>
      <c r="L284" s="38">
        <v>2655</v>
      </c>
      <c r="M284" s="38">
        <v>8422</v>
      </c>
      <c r="N284" s="38">
        <v>4480</v>
      </c>
      <c r="O284" s="38">
        <v>19369</v>
      </c>
      <c r="P284" s="104">
        <f t="shared" si="82"/>
        <v>332.34375</v>
      </c>
      <c r="Q284" s="38">
        <f t="shared" si="84"/>
        <v>3312</v>
      </c>
      <c r="R284" s="38">
        <f t="shared" si="85"/>
        <v>9077</v>
      </c>
      <c r="S284" s="38">
        <f t="shared" si="86"/>
        <v>5137</v>
      </c>
      <c r="T284" s="38">
        <f t="shared" si="87"/>
        <v>24305</v>
      </c>
      <c r="U284" s="104">
        <f t="shared" si="83"/>
        <v>373.13607163714232</v>
      </c>
    </row>
    <row r="285" spans="1:21" x14ac:dyDescent="0.2">
      <c r="A285" s="37" t="s">
        <v>112</v>
      </c>
      <c r="B285" s="36"/>
      <c r="C285" s="36"/>
      <c r="D285" s="36"/>
      <c r="E285" s="36"/>
      <c r="F285" s="105"/>
      <c r="G285" s="36"/>
      <c r="H285" s="36"/>
      <c r="I285" s="36"/>
      <c r="J285" s="36"/>
      <c r="K285" s="105"/>
      <c r="L285" s="36"/>
      <c r="M285" s="36"/>
      <c r="N285" s="36"/>
      <c r="O285" s="36"/>
      <c r="P285" s="105"/>
      <c r="Q285" s="36">
        <f t="shared" si="84"/>
        <v>0</v>
      </c>
      <c r="R285" s="36">
        <f t="shared" si="85"/>
        <v>0</v>
      </c>
      <c r="S285" s="36">
        <f t="shared" si="86"/>
        <v>0</v>
      </c>
      <c r="T285" s="36">
        <f t="shared" si="87"/>
        <v>0</v>
      </c>
      <c r="U285" s="105"/>
    </row>
    <row r="286" spans="1:21" x14ac:dyDescent="0.2">
      <c r="A286" s="35" t="s">
        <v>111</v>
      </c>
      <c r="B286" s="33">
        <v>120</v>
      </c>
      <c r="C286" s="39" t="s">
        <v>56</v>
      </c>
      <c r="D286" s="33">
        <v>120</v>
      </c>
      <c r="E286" s="39" t="s">
        <v>56</v>
      </c>
      <c r="F286" s="106" t="s">
        <v>56</v>
      </c>
      <c r="G286" s="33">
        <v>15</v>
      </c>
      <c r="H286" s="39" t="s">
        <v>56</v>
      </c>
      <c r="I286" s="33">
        <v>15</v>
      </c>
      <c r="J286" s="39" t="s">
        <v>56</v>
      </c>
      <c r="K286" s="106" t="s">
        <v>56</v>
      </c>
      <c r="L286" s="33">
        <v>117</v>
      </c>
      <c r="M286" s="39" t="s">
        <v>56</v>
      </c>
      <c r="N286" s="33">
        <v>117</v>
      </c>
      <c r="O286" s="39" t="s">
        <v>56</v>
      </c>
      <c r="P286" s="106" t="s">
        <v>56</v>
      </c>
      <c r="Q286" s="33">
        <f t="shared" si="84"/>
        <v>132</v>
      </c>
      <c r="R286" s="39" t="s">
        <v>56</v>
      </c>
      <c r="S286" s="33">
        <f t="shared" si="86"/>
        <v>132</v>
      </c>
      <c r="T286" s="39" t="s">
        <v>56</v>
      </c>
      <c r="U286" s="106" t="s">
        <v>56</v>
      </c>
    </row>
    <row r="287" spans="1:21" x14ac:dyDescent="0.2">
      <c r="A287" s="35" t="s">
        <v>110</v>
      </c>
      <c r="B287" s="33">
        <v>0</v>
      </c>
      <c r="C287" s="33">
        <v>5</v>
      </c>
      <c r="D287" s="33">
        <v>0</v>
      </c>
      <c r="E287" s="33">
        <v>43</v>
      </c>
      <c r="F287" s="103" t="s">
        <v>302</v>
      </c>
      <c r="G287" s="33">
        <v>0</v>
      </c>
      <c r="H287" s="33">
        <v>13</v>
      </c>
      <c r="I287" s="33">
        <v>0</v>
      </c>
      <c r="J287" s="33">
        <v>40</v>
      </c>
      <c r="K287" s="103" t="s">
        <v>302</v>
      </c>
      <c r="L287" s="33">
        <v>0</v>
      </c>
      <c r="M287" s="33">
        <v>0</v>
      </c>
      <c r="N287" s="33">
        <v>0</v>
      </c>
      <c r="O287" s="33">
        <v>0</v>
      </c>
      <c r="P287" s="103" t="s">
        <v>302</v>
      </c>
      <c r="Q287" s="33">
        <f t="shared" si="84"/>
        <v>0</v>
      </c>
      <c r="R287" s="33">
        <f t="shared" si="85"/>
        <v>13</v>
      </c>
      <c r="S287" s="33">
        <f t="shared" si="86"/>
        <v>0</v>
      </c>
      <c r="T287" s="33">
        <f t="shared" si="87"/>
        <v>40</v>
      </c>
      <c r="U287" s="103" t="s">
        <v>302</v>
      </c>
    </row>
    <row r="288" spans="1:21" x14ac:dyDescent="0.2">
      <c r="A288" s="35" t="s">
        <v>109</v>
      </c>
      <c r="B288" s="33">
        <v>59</v>
      </c>
      <c r="C288" s="33">
        <v>24</v>
      </c>
      <c r="D288" s="33">
        <v>59</v>
      </c>
      <c r="E288" s="33">
        <v>45</v>
      </c>
      <c r="F288" s="103">
        <f t="shared" si="80"/>
        <v>-23.728813559322035</v>
      </c>
      <c r="G288" s="33">
        <v>23</v>
      </c>
      <c r="H288" s="33">
        <v>3</v>
      </c>
      <c r="I288" s="33">
        <v>23</v>
      </c>
      <c r="J288" s="33">
        <v>42</v>
      </c>
      <c r="K288" s="103">
        <f t="shared" si="81"/>
        <v>82.608695652173907</v>
      </c>
      <c r="L288" s="33">
        <v>0</v>
      </c>
      <c r="M288" s="33">
        <v>0</v>
      </c>
      <c r="N288" s="33">
        <v>0</v>
      </c>
      <c r="O288" s="33">
        <v>0</v>
      </c>
      <c r="P288" s="103" t="s">
        <v>302</v>
      </c>
      <c r="Q288" s="33">
        <f t="shared" si="84"/>
        <v>23</v>
      </c>
      <c r="R288" s="33">
        <f t="shared" si="85"/>
        <v>3</v>
      </c>
      <c r="S288" s="33">
        <f t="shared" si="86"/>
        <v>23</v>
      </c>
      <c r="T288" s="33">
        <f t="shared" si="87"/>
        <v>42</v>
      </c>
      <c r="U288" s="103">
        <f t="shared" si="83"/>
        <v>82.608695652173907</v>
      </c>
    </row>
    <row r="289" spans="1:21" x14ac:dyDescent="0.2">
      <c r="A289" s="35" t="s">
        <v>108</v>
      </c>
      <c r="B289" s="33">
        <v>572</v>
      </c>
      <c r="C289" s="33">
        <v>1526</v>
      </c>
      <c r="D289" s="33">
        <v>572</v>
      </c>
      <c r="E289" s="33">
        <v>4804</v>
      </c>
      <c r="F289" s="103">
        <f t="shared" si="80"/>
        <v>739.86013986013984</v>
      </c>
      <c r="G289" s="33">
        <v>362</v>
      </c>
      <c r="H289" s="33">
        <v>327</v>
      </c>
      <c r="I289" s="33">
        <v>362</v>
      </c>
      <c r="J289" s="33">
        <v>1620</v>
      </c>
      <c r="K289" s="103">
        <f t="shared" si="81"/>
        <v>347.5138121546961</v>
      </c>
      <c r="L289" s="33">
        <v>367</v>
      </c>
      <c r="M289" s="33">
        <v>1902</v>
      </c>
      <c r="N289" s="33">
        <v>393</v>
      </c>
      <c r="O289" s="33">
        <v>2948</v>
      </c>
      <c r="P289" s="103">
        <f t="shared" si="82"/>
        <v>650.12722646310431</v>
      </c>
      <c r="Q289" s="33">
        <f t="shared" si="84"/>
        <v>729</v>
      </c>
      <c r="R289" s="33">
        <f t="shared" si="85"/>
        <v>2229</v>
      </c>
      <c r="S289" s="33">
        <f t="shared" si="86"/>
        <v>755</v>
      </c>
      <c r="T289" s="33">
        <f t="shared" si="87"/>
        <v>4568</v>
      </c>
      <c r="U289" s="103">
        <f t="shared" si="83"/>
        <v>505.03311258278148</v>
      </c>
    </row>
    <row r="290" spans="1:21" x14ac:dyDescent="0.2">
      <c r="A290" s="35" t="s">
        <v>107</v>
      </c>
      <c r="B290" s="33">
        <v>0</v>
      </c>
      <c r="C290" s="33">
        <v>0</v>
      </c>
      <c r="D290" s="33">
        <v>0</v>
      </c>
      <c r="E290" s="33">
        <v>27</v>
      </c>
      <c r="F290" s="103" t="s">
        <v>302</v>
      </c>
      <c r="G290" s="33">
        <v>0</v>
      </c>
      <c r="H290" s="33">
        <v>0</v>
      </c>
      <c r="I290" s="33">
        <v>0</v>
      </c>
      <c r="J290" s="33">
        <v>21</v>
      </c>
      <c r="K290" s="103" t="s">
        <v>302</v>
      </c>
      <c r="L290" s="33">
        <v>0</v>
      </c>
      <c r="M290" s="33">
        <v>0</v>
      </c>
      <c r="N290" s="33">
        <v>0</v>
      </c>
      <c r="O290" s="33">
        <v>0</v>
      </c>
      <c r="P290" s="103" t="s">
        <v>302</v>
      </c>
      <c r="Q290" s="33">
        <f t="shared" si="84"/>
        <v>0</v>
      </c>
      <c r="R290" s="33">
        <f t="shared" si="85"/>
        <v>0</v>
      </c>
      <c r="S290" s="33">
        <f t="shared" si="86"/>
        <v>0</v>
      </c>
      <c r="T290" s="33">
        <f t="shared" si="87"/>
        <v>21</v>
      </c>
      <c r="U290" s="103" t="s">
        <v>302</v>
      </c>
    </row>
    <row r="291" spans="1:21" x14ac:dyDescent="0.2">
      <c r="A291" s="35" t="s">
        <v>106</v>
      </c>
      <c r="B291" s="33">
        <v>25</v>
      </c>
      <c r="C291" s="33">
        <v>54</v>
      </c>
      <c r="D291" s="33">
        <v>25</v>
      </c>
      <c r="E291" s="33">
        <v>116</v>
      </c>
      <c r="F291" s="103">
        <f t="shared" si="80"/>
        <v>364</v>
      </c>
      <c r="G291" s="33">
        <v>25</v>
      </c>
      <c r="H291" s="33">
        <v>54</v>
      </c>
      <c r="I291" s="33">
        <v>25</v>
      </c>
      <c r="J291" s="33">
        <v>116</v>
      </c>
      <c r="K291" s="103">
        <f t="shared" si="81"/>
        <v>364</v>
      </c>
      <c r="L291" s="33">
        <v>0</v>
      </c>
      <c r="M291" s="33">
        <v>0</v>
      </c>
      <c r="N291" s="33">
        <v>0</v>
      </c>
      <c r="O291" s="33">
        <v>0</v>
      </c>
      <c r="P291" s="103" t="s">
        <v>302</v>
      </c>
      <c r="Q291" s="33">
        <f t="shared" si="84"/>
        <v>25</v>
      </c>
      <c r="R291" s="33">
        <f t="shared" si="85"/>
        <v>54</v>
      </c>
      <c r="S291" s="33">
        <f t="shared" si="86"/>
        <v>25</v>
      </c>
      <c r="T291" s="33">
        <f t="shared" si="87"/>
        <v>116</v>
      </c>
      <c r="U291" s="103">
        <f t="shared" si="83"/>
        <v>364</v>
      </c>
    </row>
    <row r="292" spans="1:21" x14ac:dyDescent="0.2">
      <c r="A292" s="37" t="s">
        <v>105</v>
      </c>
      <c r="B292" s="38">
        <v>776</v>
      </c>
      <c r="C292" s="38">
        <v>1609</v>
      </c>
      <c r="D292" s="38">
        <v>776</v>
      </c>
      <c r="E292" s="38">
        <v>5035</v>
      </c>
      <c r="F292" s="104">
        <f t="shared" si="80"/>
        <v>548.84020618556701</v>
      </c>
      <c r="G292" s="38">
        <v>425</v>
      </c>
      <c r="H292" s="38">
        <v>397</v>
      </c>
      <c r="I292" s="38">
        <v>425</v>
      </c>
      <c r="J292" s="38">
        <v>1839</v>
      </c>
      <c r="K292" s="104">
        <f t="shared" si="81"/>
        <v>332.70588235294116</v>
      </c>
      <c r="L292" s="38">
        <v>484</v>
      </c>
      <c r="M292" s="38">
        <v>1902</v>
      </c>
      <c r="N292" s="38">
        <v>510</v>
      </c>
      <c r="O292" s="38">
        <v>2948</v>
      </c>
      <c r="P292" s="104">
        <f t="shared" si="82"/>
        <v>478.03921568627447</v>
      </c>
      <c r="Q292" s="38">
        <f t="shared" si="84"/>
        <v>909</v>
      </c>
      <c r="R292" s="38">
        <f t="shared" si="85"/>
        <v>2299</v>
      </c>
      <c r="S292" s="38">
        <f t="shared" si="86"/>
        <v>935</v>
      </c>
      <c r="T292" s="38">
        <f t="shared" si="87"/>
        <v>4787</v>
      </c>
      <c r="U292" s="104">
        <f t="shared" si="83"/>
        <v>411.97860962566847</v>
      </c>
    </row>
    <row r="293" spans="1:21" x14ac:dyDescent="0.2">
      <c r="A293" s="37" t="s">
        <v>104</v>
      </c>
      <c r="B293" s="36"/>
      <c r="C293" s="36"/>
      <c r="D293" s="36"/>
      <c r="E293" s="36"/>
      <c r="F293" s="105"/>
      <c r="G293" s="36"/>
      <c r="H293" s="36"/>
      <c r="I293" s="36"/>
      <c r="J293" s="36"/>
      <c r="K293" s="105"/>
      <c r="L293" s="36"/>
      <c r="M293" s="36"/>
      <c r="N293" s="36"/>
      <c r="O293" s="36"/>
      <c r="P293" s="105"/>
      <c r="Q293" s="36">
        <f t="shared" si="84"/>
        <v>0</v>
      </c>
      <c r="R293" s="36">
        <f t="shared" si="85"/>
        <v>0</v>
      </c>
      <c r="S293" s="36">
        <f t="shared" si="86"/>
        <v>0</v>
      </c>
      <c r="T293" s="36">
        <f t="shared" si="87"/>
        <v>0</v>
      </c>
      <c r="U293" s="105"/>
    </row>
    <row r="294" spans="1:21" x14ac:dyDescent="0.2">
      <c r="A294" s="35" t="s">
        <v>103</v>
      </c>
      <c r="B294" s="33">
        <v>16</v>
      </c>
      <c r="C294" s="39" t="s">
        <v>56</v>
      </c>
      <c r="D294" s="33">
        <v>16</v>
      </c>
      <c r="E294" s="39" t="s">
        <v>56</v>
      </c>
      <c r="F294" s="106" t="s">
        <v>56</v>
      </c>
      <c r="G294" s="33">
        <v>2</v>
      </c>
      <c r="H294" s="39" t="s">
        <v>56</v>
      </c>
      <c r="I294" s="33">
        <v>2</v>
      </c>
      <c r="J294" s="33" t="s">
        <v>56</v>
      </c>
      <c r="K294" s="106" t="s">
        <v>56</v>
      </c>
      <c r="L294" s="33">
        <v>0</v>
      </c>
      <c r="M294" s="39" t="s">
        <v>56</v>
      </c>
      <c r="N294" s="33">
        <v>0</v>
      </c>
      <c r="O294" s="39" t="s">
        <v>56</v>
      </c>
      <c r="P294" s="106" t="s">
        <v>56</v>
      </c>
      <c r="Q294" s="33">
        <f t="shared" si="84"/>
        <v>2</v>
      </c>
      <c r="R294" s="39" t="s">
        <v>56</v>
      </c>
      <c r="S294" s="33">
        <f t="shared" si="86"/>
        <v>2</v>
      </c>
      <c r="T294" s="39" t="s">
        <v>56</v>
      </c>
      <c r="U294" s="106" t="s">
        <v>56</v>
      </c>
    </row>
    <row r="295" spans="1:21" x14ac:dyDescent="0.2">
      <c r="A295" s="35" t="s">
        <v>102</v>
      </c>
      <c r="B295" s="33">
        <v>0</v>
      </c>
      <c r="C295" s="33">
        <v>33</v>
      </c>
      <c r="D295" s="33">
        <v>0</v>
      </c>
      <c r="E295" s="33">
        <v>65</v>
      </c>
      <c r="F295" s="103" t="s">
        <v>302</v>
      </c>
      <c r="G295" s="33">
        <v>0</v>
      </c>
      <c r="H295" s="33">
        <v>18</v>
      </c>
      <c r="I295" s="33">
        <v>0</v>
      </c>
      <c r="J295" s="33">
        <v>145</v>
      </c>
      <c r="K295" s="103" t="s">
        <v>302</v>
      </c>
      <c r="L295" s="33">
        <v>0</v>
      </c>
      <c r="M295" s="33">
        <v>0</v>
      </c>
      <c r="N295" s="33">
        <v>0</v>
      </c>
      <c r="O295" s="33">
        <v>0</v>
      </c>
      <c r="P295" s="103" t="s">
        <v>302</v>
      </c>
      <c r="Q295" s="33">
        <f t="shared" si="84"/>
        <v>0</v>
      </c>
      <c r="R295" s="33">
        <f t="shared" si="85"/>
        <v>18</v>
      </c>
      <c r="S295" s="33">
        <f t="shared" si="86"/>
        <v>0</v>
      </c>
      <c r="T295" s="33">
        <f t="shared" si="87"/>
        <v>145</v>
      </c>
      <c r="U295" s="103" t="s">
        <v>302</v>
      </c>
    </row>
    <row r="296" spans="1:21" x14ac:dyDescent="0.2">
      <c r="A296" s="35" t="s">
        <v>101</v>
      </c>
      <c r="B296" s="33">
        <v>0</v>
      </c>
      <c r="C296" s="33">
        <v>9</v>
      </c>
      <c r="D296" s="33">
        <v>0</v>
      </c>
      <c r="E296" s="33">
        <v>9</v>
      </c>
      <c r="F296" s="103" t="s">
        <v>302</v>
      </c>
      <c r="G296" s="33">
        <v>2</v>
      </c>
      <c r="H296" s="33">
        <v>23</v>
      </c>
      <c r="I296" s="33">
        <v>2</v>
      </c>
      <c r="J296" s="33">
        <v>57</v>
      </c>
      <c r="K296" s="103">
        <f t="shared" si="81"/>
        <v>2750</v>
      </c>
      <c r="L296" s="33">
        <v>0</v>
      </c>
      <c r="M296" s="33">
        <v>0</v>
      </c>
      <c r="N296" s="33">
        <v>0</v>
      </c>
      <c r="O296" s="33">
        <v>0</v>
      </c>
      <c r="P296" s="103" t="s">
        <v>302</v>
      </c>
      <c r="Q296" s="33">
        <f t="shared" si="84"/>
        <v>2</v>
      </c>
      <c r="R296" s="33">
        <f t="shared" si="85"/>
        <v>23</v>
      </c>
      <c r="S296" s="33">
        <f t="shared" si="86"/>
        <v>2</v>
      </c>
      <c r="T296" s="33">
        <f t="shared" si="87"/>
        <v>57</v>
      </c>
      <c r="U296" s="103">
        <f t="shared" si="83"/>
        <v>2750</v>
      </c>
    </row>
    <row r="297" spans="1:21" x14ac:dyDescent="0.2">
      <c r="A297" s="37" t="s">
        <v>100</v>
      </c>
      <c r="B297" s="38">
        <v>16</v>
      </c>
      <c r="C297" s="38">
        <v>42</v>
      </c>
      <c r="D297" s="38">
        <v>16</v>
      </c>
      <c r="E297" s="38">
        <v>74</v>
      </c>
      <c r="F297" s="104">
        <f t="shared" si="80"/>
        <v>362.5</v>
      </c>
      <c r="G297" s="38">
        <v>4</v>
      </c>
      <c r="H297" s="38">
        <v>41</v>
      </c>
      <c r="I297" s="38">
        <v>4</v>
      </c>
      <c r="J297" s="38">
        <v>202</v>
      </c>
      <c r="K297" s="104">
        <f t="shared" si="81"/>
        <v>4950</v>
      </c>
      <c r="L297" s="38">
        <v>0</v>
      </c>
      <c r="M297" s="38">
        <v>0</v>
      </c>
      <c r="N297" s="38">
        <v>0</v>
      </c>
      <c r="O297" s="38">
        <v>0</v>
      </c>
      <c r="P297" s="104" t="s">
        <v>302</v>
      </c>
      <c r="Q297" s="38">
        <f t="shared" si="84"/>
        <v>4</v>
      </c>
      <c r="R297" s="38">
        <f t="shared" si="85"/>
        <v>41</v>
      </c>
      <c r="S297" s="38">
        <f t="shared" si="86"/>
        <v>4</v>
      </c>
      <c r="T297" s="38">
        <f t="shared" si="87"/>
        <v>202</v>
      </c>
      <c r="U297" s="104">
        <f t="shared" si="83"/>
        <v>4950</v>
      </c>
    </row>
    <row r="298" spans="1:21" x14ac:dyDescent="0.2">
      <c r="A298" s="37" t="s">
        <v>99</v>
      </c>
      <c r="B298" s="36"/>
      <c r="C298" s="36"/>
      <c r="D298" s="36"/>
      <c r="E298" s="36"/>
      <c r="F298" s="105"/>
      <c r="G298" s="36"/>
      <c r="H298" s="36"/>
      <c r="I298" s="36"/>
      <c r="J298" s="36"/>
      <c r="K298" s="105"/>
      <c r="L298" s="36"/>
      <c r="M298" s="36"/>
      <c r="N298" s="36"/>
      <c r="O298" s="36"/>
      <c r="P298" s="105"/>
      <c r="Q298" s="36">
        <f t="shared" si="84"/>
        <v>0</v>
      </c>
      <c r="R298" s="36">
        <f t="shared" si="85"/>
        <v>0</v>
      </c>
      <c r="S298" s="36">
        <f t="shared" si="86"/>
        <v>0</v>
      </c>
      <c r="T298" s="36">
        <f t="shared" si="87"/>
        <v>0</v>
      </c>
      <c r="U298" s="105"/>
    </row>
    <row r="299" spans="1:21" x14ac:dyDescent="0.2">
      <c r="A299" s="35" t="s">
        <v>98</v>
      </c>
      <c r="B299" s="33">
        <v>5</v>
      </c>
      <c r="C299" s="39" t="s">
        <v>56</v>
      </c>
      <c r="D299" s="33">
        <v>5</v>
      </c>
      <c r="E299" s="39" t="s">
        <v>56</v>
      </c>
      <c r="F299" s="106" t="s">
        <v>56</v>
      </c>
      <c r="G299" s="33">
        <v>1</v>
      </c>
      <c r="H299" s="33" t="s">
        <v>56</v>
      </c>
      <c r="I299" s="33">
        <v>1</v>
      </c>
      <c r="J299" s="33">
        <v>0</v>
      </c>
      <c r="K299" s="106">
        <f t="shared" si="81"/>
        <v>-100</v>
      </c>
      <c r="L299" s="33">
        <v>0</v>
      </c>
      <c r="M299" s="39" t="s">
        <v>56</v>
      </c>
      <c r="N299" s="33">
        <v>0</v>
      </c>
      <c r="O299" s="39" t="s">
        <v>56</v>
      </c>
      <c r="P299" s="106" t="s">
        <v>56</v>
      </c>
      <c r="Q299" s="33">
        <f t="shared" si="84"/>
        <v>1</v>
      </c>
      <c r="R299" s="39" t="s">
        <v>56</v>
      </c>
      <c r="S299" s="33">
        <f t="shared" si="86"/>
        <v>1</v>
      </c>
      <c r="T299" s="39" t="s">
        <v>56</v>
      </c>
      <c r="U299" s="106" t="s">
        <v>56</v>
      </c>
    </row>
    <row r="300" spans="1:21" x14ac:dyDescent="0.2">
      <c r="A300" s="35" t="s">
        <v>97</v>
      </c>
      <c r="B300" s="33">
        <v>0</v>
      </c>
      <c r="C300" s="33">
        <v>8</v>
      </c>
      <c r="D300" s="33">
        <v>0</v>
      </c>
      <c r="E300" s="33">
        <v>10</v>
      </c>
      <c r="F300" s="103" t="s">
        <v>302</v>
      </c>
      <c r="G300" s="33">
        <v>0</v>
      </c>
      <c r="H300" s="33">
        <v>4</v>
      </c>
      <c r="I300" s="33">
        <v>0</v>
      </c>
      <c r="J300" s="33">
        <v>5</v>
      </c>
      <c r="K300" s="103" t="s">
        <v>302</v>
      </c>
      <c r="L300" s="33">
        <v>0</v>
      </c>
      <c r="M300" s="33">
        <v>0</v>
      </c>
      <c r="N300" s="33">
        <v>0</v>
      </c>
      <c r="O300" s="33">
        <v>0</v>
      </c>
      <c r="P300" s="103" t="s">
        <v>302</v>
      </c>
      <c r="Q300" s="33">
        <f t="shared" si="84"/>
        <v>0</v>
      </c>
      <c r="R300" s="33">
        <f t="shared" si="85"/>
        <v>4</v>
      </c>
      <c r="S300" s="33">
        <f t="shared" si="86"/>
        <v>0</v>
      </c>
      <c r="T300" s="33">
        <f t="shared" si="87"/>
        <v>5</v>
      </c>
      <c r="U300" s="103" t="s">
        <v>302</v>
      </c>
    </row>
    <row r="301" spans="1:21" x14ac:dyDescent="0.2">
      <c r="A301" s="35" t="s">
        <v>96</v>
      </c>
      <c r="B301" s="33">
        <v>0</v>
      </c>
      <c r="C301" s="33">
        <v>39</v>
      </c>
      <c r="D301" s="33">
        <v>0</v>
      </c>
      <c r="E301" s="33">
        <v>78</v>
      </c>
      <c r="F301" s="103" t="s">
        <v>302</v>
      </c>
      <c r="G301" s="33">
        <v>1</v>
      </c>
      <c r="H301" s="33">
        <v>3</v>
      </c>
      <c r="I301" s="33">
        <v>1</v>
      </c>
      <c r="J301" s="33">
        <v>14</v>
      </c>
      <c r="K301" s="103">
        <f t="shared" si="81"/>
        <v>1300</v>
      </c>
      <c r="L301" s="33">
        <v>0</v>
      </c>
      <c r="M301" s="33">
        <v>0</v>
      </c>
      <c r="N301" s="33">
        <v>0</v>
      </c>
      <c r="O301" s="33">
        <v>0</v>
      </c>
      <c r="P301" s="103" t="s">
        <v>302</v>
      </c>
      <c r="Q301" s="33">
        <f t="shared" si="84"/>
        <v>1</v>
      </c>
      <c r="R301" s="33">
        <f t="shared" si="85"/>
        <v>3</v>
      </c>
      <c r="S301" s="33">
        <f t="shared" si="86"/>
        <v>1</v>
      </c>
      <c r="T301" s="33">
        <f t="shared" si="87"/>
        <v>14</v>
      </c>
      <c r="U301" s="103">
        <f t="shared" si="83"/>
        <v>1300</v>
      </c>
    </row>
    <row r="302" spans="1:21" x14ac:dyDescent="0.2">
      <c r="A302" s="35" t="s">
        <v>95</v>
      </c>
      <c r="B302" s="33">
        <v>0</v>
      </c>
      <c r="C302" s="33">
        <v>24</v>
      </c>
      <c r="D302" s="33">
        <v>0</v>
      </c>
      <c r="E302" s="33">
        <v>28</v>
      </c>
      <c r="F302" s="103" t="s">
        <v>302</v>
      </c>
      <c r="G302" s="33">
        <v>0</v>
      </c>
      <c r="H302" s="33">
        <v>11</v>
      </c>
      <c r="I302" s="33">
        <v>0</v>
      </c>
      <c r="J302" s="33">
        <v>11</v>
      </c>
      <c r="K302" s="103" t="s">
        <v>302</v>
      </c>
      <c r="L302" s="33">
        <v>0</v>
      </c>
      <c r="M302" s="33">
        <v>0</v>
      </c>
      <c r="N302" s="33">
        <v>0</v>
      </c>
      <c r="O302" s="33">
        <v>0</v>
      </c>
      <c r="P302" s="103" t="s">
        <v>302</v>
      </c>
      <c r="Q302" s="33">
        <f t="shared" si="84"/>
        <v>0</v>
      </c>
      <c r="R302" s="33">
        <f t="shared" si="85"/>
        <v>11</v>
      </c>
      <c r="S302" s="33">
        <f t="shared" si="86"/>
        <v>0</v>
      </c>
      <c r="T302" s="33">
        <f t="shared" si="87"/>
        <v>11</v>
      </c>
      <c r="U302" s="103" t="s">
        <v>302</v>
      </c>
    </row>
    <row r="303" spans="1:21" x14ac:dyDescent="0.2">
      <c r="A303" s="35" t="s">
        <v>94</v>
      </c>
      <c r="B303" s="33">
        <v>0</v>
      </c>
      <c r="C303" s="33">
        <v>0</v>
      </c>
      <c r="D303" s="33">
        <v>0</v>
      </c>
      <c r="E303" s="33">
        <v>0</v>
      </c>
      <c r="F303" s="103" t="s">
        <v>302</v>
      </c>
      <c r="G303" s="33">
        <v>2</v>
      </c>
      <c r="H303" s="33">
        <v>27</v>
      </c>
      <c r="I303" s="33">
        <v>2</v>
      </c>
      <c r="J303" s="33">
        <v>33</v>
      </c>
      <c r="K303" s="103">
        <f t="shared" ref="K303:K304" si="88">(J303-I303)/I303*100</f>
        <v>1550</v>
      </c>
      <c r="L303" s="33">
        <v>0</v>
      </c>
      <c r="M303" s="33">
        <v>0</v>
      </c>
      <c r="N303" s="33">
        <v>0</v>
      </c>
      <c r="O303" s="33">
        <v>0</v>
      </c>
      <c r="P303" s="103" t="s">
        <v>302</v>
      </c>
      <c r="Q303" s="33">
        <f t="shared" si="84"/>
        <v>2</v>
      </c>
      <c r="R303" s="33">
        <f t="shared" si="85"/>
        <v>27</v>
      </c>
      <c r="S303" s="33">
        <f t="shared" si="86"/>
        <v>2</v>
      </c>
      <c r="T303" s="33">
        <f t="shared" si="87"/>
        <v>33</v>
      </c>
      <c r="U303" s="103">
        <f t="shared" ref="U303:U304" si="89">(T303-S303)/S303*100</f>
        <v>1550</v>
      </c>
    </row>
    <row r="304" spans="1:21" x14ac:dyDescent="0.2">
      <c r="A304" s="37" t="s">
        <v>93</v>
      </c>
      <c r="B304" s="38">
        <v>5</v>
      </c>
      <c r="C304" s="38">
        <v>71</v>
      </c>
      <c r="D304" s="38">
        <v>5</v>
      </c>
      <c r="E304" s="38">
        <v>116</v>
      </c>
      <c r="F304" s="104">
        <f t="shared" ref="F304" si="90">(E304-D304)/D304*100</f>
        <v>2220</v>
      </c>
      <c r="G304" s="38">
        <v>4</v>
      </c>
      <c r="H304" s="38">
        <v>45</v>
      </c>
      <c r="I304" s="38">
        <v>4</v>
      </c>
      <c r="J304" s="38">
        <v>63</v>
      </c>
      <c r="K304" s="104">
        <f t="shared" si="88"/>
        <v>1475</v>
      </c>
      <c r="L304" s="38">
        <v>0</v>
      </c>
      <c r="M304" s="38">
        <v>0</v>
      </c>
      <c r="N304" s="38">
        <v>0</v>
      </c>
      <c r="O304" s="38">
        <v>0</v>
      </c>
      <c r="P304" s="104" t="s">
        <v>302</v>
      </c>
      <c r="Q304" s="38">
        <f t="shared" si="84"/>
        <v>4</v>
      </c>
      <c r="R304" s="38">
        <f t="shared" si="85"/>
        <v>45</v>
      </c>
      <c r="S304" s="38">
        <f t="shared" si="86"/>
        <v>4</v>
      </c>
      <c r="T304" s="38">
        <f t="shared" si="87"/>
        <v>63</v>
      </c>
      <c r="U304" s="104">
        <f t="shared" si="89"/>
        <v>1475</v>
      </c>
    </row>
    <row r="305" spans="1:21" x14ac:dyDescent="0.2">
      <c r="A305" s="37" t="s">
        <v>92</v>
      </c>
      <c r="B305" s="36"/>
      <c r="C305" s="36"/>
      <c r="D305" s="36"/>
      <c r="E305" s="36"/>
      <c r="F305" s="105"/>
      <c r="G305" s="36"/>
      <c r="H305" s="36"/>
      <c r="I305" s="36"/>
      <c r="J305" s="36"/>
      <c r="K305" s="105"/>
      <c r="L305" s="36"/>
      <c r="M305" s="36"/>
      <c r="N305" s="36"/>
      <c r="O305" s="36"/>
      <c r="P305" s="105"/>
      <c r="Q305" s="36">
        <f t="shared" si="84"/>
        <v>0</v>
      </c>
      <c r="R305" s="36">
        <f t="shared" si="85"/>
        <v>0</v>
      </c>
      <c r="S305" s="36">
        <f t="shared" si="86"/>
        <v>0</v>
      </c>
      <c r="T305" s="36">
        <f t="shared" si="87"/>
        <v>0</v>
      </c>
      <c r="U305" s="105"/>
    </row>
    <row r="306" spans="1:21" x14ac:dyDescent="0.2">
      <c r="A306" s="35" t="s">
        <v>91</v>
      </c>
      <c r="B306" s="33">
        <v>19</v>
      </c>
      <c r="C306" s="39" t="s">
        <v>56</v>
      </c>
      <c r="D306" s="33">
        <v>19</v>
      </c>
      <c r="E306" s="39" t="s">
        <v>56</v>
      </c>
      <c r="F306" s="106" t="s">
        <v>56</v>
      </c>
      <c r="G306" s="33">
        <v>2</v>
      </c>
      <c r="H306" s="39" t="s">
        <v>56</v>
      </c>
      <c r="I306" s="33">
        <v>2</v>
      </c>
      <c r="J306" s="39" t="s">
        <v>56</v>
      </c>
      <c r="K306" s="106" t="s">
        <v>56</v>
      </c>
      <c r="L306" s="33">
        <v>0</v>
      </c>
      <c r="M306" s="39" t="s">
        <v>56</v>
      </c>
      <c r="N306" s="33">
        <v>0</v>
      </c>
      <c r="O306" s="39" t="s">
        <v>56</v>
      </c>
      <c r="P306" s="106" t="s">
        <v>56</v>
      </c>
      <c r="Q306" s="33">
        <f t="shared" si="84"/>
        <v>2</v>
      </c>
      <c r="R306" s="39" t="s">
        <v>56</v>
      </c>
      <c r="S306" s="33">
        <f t="shared" si="86"/>
        <v>2</v>
      </c>
      <c r="T306" s="39" t="s">
        <v>56</v>
      </c>
      <c r="U306" s="106" t="s">
        <v>56</v>
      </c>
    </row>
    <row r="307" spans="1:21" x14ac:dyDescent="0.2">
      <c r="A307" s="35" t="s">
        <v>90</v>
      </c>
      <c r="B307" s="33">
        <v>0</v>
      </c>
      <c r="C307" s="33">
        <v>0</v>
      </c>
      <c r="D307" s="33">
        <v>0</v>
      </c>
      <c r="E307" s="33">
        <v>0</v>
      </c>
      <c r="F307" s="103" t="s">
        <v>302</v>
      </c>
      <c r="G307" s="33">
        <v>7</v>
      </c>
      <c r="H307" s="33">
        <v>3</v>
      </c>
      <c r="I307" s="33">
        <v>7</v>
      </c>
      <c r="J307" s="33">
        <v>28</v>
      </c>
      <c r="K307" s="103">
        <f t="shared" ref="K307:K309" si="91">(J307-I307)/I307*100</f>
        <v>300</v>
      </c>
      <c r="L307" s="33">
        <v>0</v>
      </c>
      <c r="M307" s="33">
        <v>0</v>
      </c>
      <c r="N307" s="33">
        <v>0</v>
      </c>
      <c r="O307" s="33">
        <v>0</v>
      </c>
      <c r="P307" s="103" t="s">
        <v>302</v>
      </c>
      <c r="Q307" s="33">
        <f t="shared" si="84"/>
        <v>7</v>
      </c>
      <c r="R307" s="33">
        <f t="shared" si="85"/>
        <v>3</v>
      </c>
      <c r="S307" s="33">
        <f t="shared" si="86"/>
        <v>7</v>
      </c>
      <c r="T307" s="33">
        <f t="shared" si="87"/>
        <v>28</v>
      </c>
      <c r="U307" s="103">
        <f t="shared" ref="U307:U309" si="92">(T307-S307)/S307*100</f>
        <v>300</v>
      </c>
    </row>
    <row r="308" spans="1:21" x14ac:dyDescent="0.2">
      <c r="A308" s="37" t="s">
        <v>89</v>
      </c>
      <c r="B308" s="38">
        <v>19</v>
      </c>
      <c r="C308" s="38">
        <v>0</v>
      </c>
      <c r="D308" s="38">
        <v>19</v>
      </c>
      <c r="E308" s="38">
        <v>0</v>
      </c>
      <c r="F308" s="104">
        <f>(E308-D308)/D308*100</f>
        <v>-100</v>
      </c>
      <c r="G308" s="38">
        <v>9</v>
      </c>
      <c r="H308" s="38">
        <v>3</v>
      </c>
      <c r="I308" s="38">
        <v>9</v>
      </c>
      <c r="J308" s="38">
        <v>28</v>
      </c>
      <c r="K308" s="104">
        <f t="shared" si="91"/>
        <v>211.11111111111111</v>
      </c>
      <c r="L308" s="38">
        <v>0</v>
      </c>
      <c r="M308" s="38">
        <v>0</v>
      </c>
      <c r="N308" s="38">
        <v>0</v>
      </c>
      <c r="O308" s="38">
        <v>0</v>
      </c>
      <c r="P308" s="104" t="s">
        <v>302</v>
      </c>
      <c r="Q308" s="38">
        <f t="shared" si="84"/>
        <v>9</v>
      </c>
      <c r="R308" s="38">
        <f t="shared" si="85"/>
        <v>3</v>
      </c>
      <c r="S308" s="38">
        <f t="shared" si="86"/>
        <v>9</v>
      </c>
      <c r="T308" s="38">
        <f t="shared" si="87"/>
        <v>28</v>
      </c>
      <c r="U308" s="104">
        <f t="shared" si="92"/>
        <v>211.11111111111111</v>
      </c>
    </row>
    <row r="309" spans="1:21" x14ac:dyDescent="0.2">
      <c r="A309" s="37" t="s">
        <v>88</v>
      </c>
      <c r="B309" s="38">
        <v>258920</v>
      </c>
      <c r="C309" s="38">
        <v>546734</v>
      </c>
      <c r="D309" s="38">
        <v>271327</v>
      </c>
      <c r="E309" s="38">
        <v>1645926</v>
      </c>
      <c r="F309" s="104">
        <f t="shared" ref="F309" si="93">(E309-D309)/D309*100</f>
        <v>506.6207933600416</v>
      </c>
      <c r="G309" s="38">
        <v>197378</v>
      </c>
      <c r="H309" s="38">
        <v>295257</v>
      </c>
      <c r="I309" s="38">
        <v>197378</v>
      </c>
      <c r="J309" s="38">
        <v>963098</v>
      </c>
      <c r="K309" s="104">
        <f t="shared" si="91"/>
        <v>387.9459716888407</v>
      </c>
      <c r="L309" s="38">
        <v>93242</v>
      </c>
      <c r="M309" s="38">
        <v>330164</v>
      </c>
      <c r="N309" s="38">
        <v>137160</v>
      </c>
      <c r="O309" s="38">
        <v>719675</v>
      </c>
      <c r="P309" s="104">
        <f t="shared" ref="P309" si="94">(O309-N309)/N309*100</f>
        <v>424.6974336541266</v>
      </c>
      <c r="Q309" s="38">
        <f t="shared" si="84"/>
        <v>290620</v>
      </c>
      <c r="R309" s="38">
        <f t="shared" si="85"/>
        <v>625421</v>
      </c>
      <c r="S309" s="38">
        <f t="shared" si="86"/>
        <v>334538</v>
      </c>
      <c r="T309" s="38">
        <f t="shared" si="87"/>
        <v>1682773</v>
      </c>
      <c r="U309" s="104">
        <f t="shared" si="92"/>
        <v>403.01400737733832</v>
      </c>
    </row>
    <row r="310" spans="1:21" x14ac:dyDescent="0.2">
      <c r="A310" s="37"/>
      <c r="B310" s="38"/>
      <c r="C310" s="38"/>
      <c r="D310" s="38"/>
      <c r="E310" s="38"/>
      <c r="F310" s="104"/>
      <c r="G310" s="38"/>
      <c r="H310" s="38"/>
      <c r="I310" s="38"/>
      <c r="J310" s="38"/>
      <c r="K310" s="104"/>
      <c r="L310" s="38"/>
      <c r="M310" s="38"/>
      <c r="N310" s="38"/>
      <c r="O310" s="38"/>
      <c r="P310" s="104"/>
      <c r="Q310" s="38">
        <f t="shared" si="84"/>
        <v>0</v>
      </c>
      <c r="R310" s="38">
        <f t="shared" si="85"/>
        <v>0</v>
      </c>
      <c r="S310" s="38">
        <f t="shared" si="86"/>
        <v>0</v>
      </c>
      <c r="T310" s="38">
        <f t="shared" si="87"/>
        <v>0</v>
      </c>
      <c r="U310" s="104"/>
    </row>
    <row r="311" spans="1:21" x14ac:dyDescent="0.2">
      <c r="A311" s="65" t="s">
        <v>307</v>
      </c>
      <c r="B311" s="38"/>
      <c r="C311" s="38"/>
      <c r="D311" s="38"/>
      <c r="E311" s="38"/>
      <c r="F311" s="104"/>
      <c r="G311" s="38"/>
      <c r="H311" s="38"/>
      <c r="I311" s="38"/>
      <c r="J311" s="38"/>
      <c r="K311" s="104"/>
      <c r="L311" s="38"/>
      <c r="M311" s="38"/>
      <c r="N311" s="38"/>
      <c r="O311" s="38"/>
      <c r="P311" s="104"/>
      <c r="Q311" s="38">
        <f t="shared" si="84"/>
        <v>0</v>
      </c>
      <c r="R311" s="38">
        <f t="shared" si="85"/>
        <v>0</v>
      </c>
      <c r="S311" s="38">
        <f t="shared" si="86"/>
        <v>0</v>
      </c>
      <c r="T311" s="38">
        <f t="shared" si="87"/>
        <v>0</v>
      </c>
      <c r="U311" s="104"/>
    </row>
    <row r="312" spans="1:21" x14ac:dyDescent="0.2">
      <c r="A312" s="23" t="s">
        <v>1</v>
      </c>
      <c r="B312" s="7">
        <v>128593</v>
      </c>
      <c r="C312" s="13">
        <v>216277</v>
      </c>
      <c r="D312" s="13">
        <v>141000</v>
      </c>
      <c r="E312" s="13">
        <v>560980</v>
      </c>
      <c r="F312" s="56">
        <f t="shared" ref="F312:F322" si="95">(E312-D312)/D312*100</f>
        <v>297.8581560283688</v>
      </c>
      <c r="G312" s="13">
        <v>39286</v>
      </c>
      <c r="H312" s="13">
        <v>60311</v>
      </c>
      <c r="I312" s="13">
        <v>39286</v>
      </c>
      <c r="J312" s="13">
        <v>186371</v>
      </c>
      <c r="K312" s="56">
        <f t="shared" ref="K312:K322" si="96">(J312-I312)/I312*100</f>
        <v>374.39545894211676</v>
      </c>
      <c r="L312" s="13">
        <v>73512</v>
      </c>
      <c r="M312" s="13">
        <v>180212</v>
      </c>
      <c r="N312" s="13">
        <v>105521</v>
      </c>
      <c r="O312" s="13">
        <v>401815</v>
      </c>
      <c r="P312" s="56">
        <f t="shared" ref="P312:P322" si="97">(O312-N312)/N312*100</f>
        <v>280.79150121776706</v>
      </c>
      <c r="Q312" s="13">
        <f t="shared" si="84"/>
        <v>112798</v>
      </c>
      <c r="R312" s="13">
        <f t="shared" si="85"/>
        <v>240523</v>
      </c>
      <c r="S312" s="13">
        <f t="shared" si="86"/>
        <v>144807</v>
      </c>
      <c r="T312" s="13">
        <f t="shared" si="87"/>
        <v>588186</v>
      </c>
      <c r="U312" s="56">
        <f t="shared" ref="U312:U322" si="98">(T312-S312)/S312*100</f>
        <v>306.18616503345834</v>
      </c>
    </row>
    <row r="313" spans="1:21" x14ac:dyDescent="0.2">
      <c r="A313" s="23" t="s">
        <v>14</v>
      </c>
      <c r="B313" s="7">
        <v>160</v>
      </c>
      <c r="C313" s="27" t="s">
        <v>56</v>
      </c>
      <c r="D313" s="13">
        <v>160</v>
      </c>
      <c r="E313" s="27" t="s">
        <v>56</v>
      </c>
      <c r="F313" s="107" t="s">
        <v>56</v>
      </c>
      <c r="G313" s="13">
        <v>20</v>
      </c>
      <c r="H313" s="27" t="s">
        <v>56</v>
      </c>
      <c r="I313" s="13">
        <v>20</v>
      </c>
      <c r="J313" s="27" t="s">
        <v>56</v>
      </c>
      <c r="K313" s="107" t="s">
        <v>56</v>
      </c>
      <c r="L313" s="13">
        <v>117</v>
      </c>
      <c r="M313" s="27" t="s">
        <v>56</v>
      </c>
      <c r="N313" s="13">
        <v>117</v>
      </c>
      <c r="O313" s="27" t="s">
        <v>56</v>
      </c>
      <c r="P313" s="107" t="s">
        <v>56</v>
      </c>
      <c r="Q313" s="13">
        <f t="shared" si="84"/>
        <v>137</v>
      </c>
      <c r="R313" s="27" t="e">
        <f t="shared" si="85"/>
        <v>#VALUE!</v>
      </c>
      <c r="S313" s="13">
        <f t="shared" si="86"/>
        <v>137</v>
      </c>
      <c r="T313" s="27" t="s">
        <v>56</v>
      </c>
      <c r="U313" s="107" t="s">
        <v>56</v>
      </c>
    </row>
    <row r="314" spans="1:21" x14ac:dyDescent="0.2">
      <c r="A314" s="23" t="s">
        <v>13</v>
      </c>
      <c r="B314" s="7">
        <v>96736</v>
      </c>
      <c r="C314" s="13">
        <v>146070</v>
      </c>
      <c r="D314" s="13">
        <v>96736</v>
      </c>
      <c r="E314" s="13">
        <v>525928</v>
      </c>
      <c r="F314" s="56">
        <f t="shared" si="95"/>
        <v>443.67350314257362</v>
      </c>
      <c r="G314" s="13">
        <v>102904</v>
      </c>
      <c r="H314" s="13">
        <v>156174</v>
      </c>
      <c r="I314" s="13">
        <v>102904</v>
      </c>
      <c r="J314" s="13">
        <v>466689</v>
      </c>
      <c r="K314" s="56">
        <f t="shared" si="96"/>
        <v>353.51881365155873</v>
      </c>
      <c r="L314" s="13">
        <v>3134</v>
      </c>
      <c r="M314" s="13">
        <v>22509</v>
      </c>
      <c r="N314" s="13">
        <v>3134</v>
      </c>
      <c r="O314" s="13">
        <v>51323</v>
      </c>
      <c r="P314" s="56">
        <f t="shared" si="97"/>
        <v>1537.6196553924697</v>
      </c>
      <c r="Q314" s="13">
        <f t="shared" si="84"/>
        <v>106038</v>
      </c>
      <c r="R314" s="13">
        <f t="shared" si="85"/>
        <v>178683</v>
      </c>
      <c r="S314" s="13">
        <f t="shared" si="86"/>
        <v>106038</v>
      </c>
      <c r="T314" s="13">
        <f t="shared" si="87"/>
        <v>518012</v>
      </c>
      <c r="U314" s="56">
        <f t="shared" si="98"/>
        <v>388.51543786189853</v>
      </c>
    </row>
    <row r="315" spans="1:21" x14ac:dyDescent="0.2">
      <c r="A315" s="23" t="s">
        <v>12</v>
      </c>
      <c r="B315" s="7">
        <v>4106</v>
      </c>
      <c r="C315" s="13">
        <v>12296</v>
      </c>
      <c r="D315" s="13">
        <v>4106</v>
      </c>
      <c r="E315" s="13">
        <v>146530</v>
      </c>
      <c r="F315" s="56">
        <f t="shared" si="95"/>
        <v>3468.6799805163178</v>
      </c>
      <c r="G315" s="13">
        <v>19060</v>
      </c>
      <c r="H315" s="13">
        <v>19423</v>
      </c>
      <c r="I315" s="13">
        <v>19060</v>
      </c>
      <c r="J315" s="13">
        <v>127998</v>
      </c>
      <c r="K315" s="56">
        <f t="shared" si="96"/>
        <v>571.55299055613852</v>
      </c>
      <c r="L315" s="13">
        <v>144</v>
      </c>
      <c r="M315" s="13">
        <v>8006</v>
      </c>
      <c r="N315" s="13">
        <v>1832</v>
      </c>
      <c r="O315" s="13">
        <v>32623</v>
      </c>
      <c r="P315" s="56">
        <f t="shared" si="97"/>
        <v>1680.7314410480349</v>
      </c>
      <c r="Q315" s="13">
        <f t="shared" si="84"/>
        <v>19204</v>
      </c>
      <c r="R315" s="13">
        <f t="shared" si="85"/>
        <v>27429</v>
      </c>
      <c r="S315" s="13">
        <f t="shared" si="86"/>
        <v>20892</v>
      </c>
      <c r="T315" s="13">
        <f t="shared" si="87"/>
        <v>160621</v>
      </c>
      <c r="U315" s="56">
        <f t="shared" si="98"/>
        <v>668.8158146659008</v>
      </c>
    </row>
    <row r="316" spans="1:21" x14ac:dyDescent="0.2">
      <c r="A316" s="23" t="s">
        <v>11</v>
      </c>
      <c r="B316" s="7">
        <v>59</v>
      </c>
      <c r="C316" s="13">
        <v>366</v>
      </c>
      <c r="D316" s="13">
        <v>59</v>
      </c>
      <c r="E316" s="13">
        <v>517</v>
      </c>
      <c r="F316" s="56">
        <f t="shared" si="95"/>
        <v>776.27118644067798</v>
      </c>
      <c r="G316" s="13">
        <v>29</v>
      </c>
      <c r="H316" s="13">
        <v>143</v>
      </c>
      <c r="I316" s="13">
        <v>29</v>
      </c>
      <c r="J316" s="13">
        <v>321</v>
      </c>
      <c r="K316" s="56">
        <f t="shared" si="96"/>
        <v>1006.8965517241379</v>
      </c>
      <c r="L316" s="13">
        <v>0</v>
      </c>
      <c r="M316" s="13">
        <v>0</v>
      </c>
      <c r="N316" s="13">
        <v>0</v>
      </c>
      <c r="O316" s="13">
        <v>0</v>
      </c>
      <c r="P316" s="56" t="s">
        <v>302</v>
      </c>
      <c r="Q316" s="13">
        <f t="shared" si="84"/>
        <v>29</v>
      </c>
      <c r="R316" s="13">
        <f t="shared" si="85"/>
        <v>143</v>
      </c>
      <c r="S316" s="13">
        <f t="shared" si="86"/>
        <v>29</v>
      </c>
      <c r="T316" s="13">
        <f t="shared" si="87"/>
        <v>321</v>
      </c>
      <c r="U316" s="56">
        <f t="shared" si="98"/>
        <v>1006.8965517241379</v>
      </c>
    </row>
    <row r="317" spans="1:21" x14ac:dyDescent="0.2">
      <c r="A317" s="23" t="s">
        <v>10</v>
      </c>
      <c r="B317" s="7">
        <v>403</v>
      </c>
      <c r="C317" s="13">
        <v>19125</v>
      </c>
      <c r="D317" s="13">
        <v>403</v>
      </c>
      <c r="E317" s="13">
        <v>64400</v>
      </c>
      <c r="F317" s="56">
        <f t="shared" si="95"/>
        <v>15880.14888337469</v>
      </c>
      <c r="G317" s="13">
        <v>4665</v>
      </c>
      <c r="H317" s="13">
        <v>6624</v>
      </c>
      <c r="I317" s="13">
        <v>4665</v>
      </c>
      <c r="J317" s="13">
        <v>30818</v>
      </c>
      <c r="K317" s="56">
        <f t="shared" si="96"/>
        <v>560.6216505894962</v>
      </c>
      <c r="L317" s="13">
        <v>1198</v>
      </c>
      <c r="M317" s="13">
        <v>14772</v>
      </c>
      <c r="N317" s="13">
        <v>2396</v>
      </c>
      <c r="O317" s="13">
        <v>31414</v>
      </c>
      <c r="P317" s="56">
        <f t="shared" si="97"/>
        <v>1211.10183639399</v>
      </c>
      <c r="Q317" s="13">
        <f t="shared" si="84"/>
        <v>5863</v>
      </c>
      <c r="R317" s="13">
        <f t="shared" si="85"/>
        <v>21396</v>
      </c>
      <c r="S317" s="13">
        <f t="shared" si="86"/>
        <v>7061</v>
      </c>
      <c r="T317" s="13">
        <f t="shared" si="87"/>
        <v>62232</v>
      </c>
      <c r="U317" s="56">
        <f t="shared" si="98"/>
        <v>781.34825095595522</v>
      </c>
    </row>
    <row r="318" spans="1:21" x14ac:dyDescent="0.2">
      <c r="A318" s="23" t="s">
        <v>9</v>
      </c>
      <c r="B318" s="7">
        <v>11083</v>
      </c>
      <c r="C318" s="13">
        <v>35392</v>
      </c>
      <c r="D318" s="13">
        <v>11083</v>
      </c>
      <c r="E318" s="13">
        <v>82538</v>
      </c>
      <c r="F318" s="56">
        <f t="shared" si="95"/>
        <v>644.7261571776595</v>
      </c>
      <c r="G318" s="13">
        <v>18429</v>
      </c>
      <c r="H318" s="13">
        <v>20073</v>
      </c>
      <c r="I318" s="13">
        <v>18429</v>
      </c>
      <c r="J318" s="13">
        <v>68862</v>
      </c>
      <c r="K318" s="56">
        <f t="shared" si="96"/>
        <v>273.66107764935703</v>
      </c>
      <c r="L318" s="13">
        <v>684</v>
      </c>
      <c r="M318" s="13">
        <v>7221</v>
      </c>
      <c r="N318" s="13">
        <v>775</v>
      </c>
      <c r="O318" s="13">
        <v>11730</v>
      </c>
      <c r="P318" s="56">
        <f t="shared" si="97"/>
        <v>1413.5483870967741</v>
      </c>
      <c r="Q318" s="13">
        <f t="shared" si="84"/>
        <v>19113</v>
      </c>
      <c r="R318" s="13">
        <f t="shared" si="85"/>
        <v>27294</v>
      </c>
      <c r="S318" s="13">
        <f t="shared" si="86"/>
        <v>19204</v>
      </c>
      <c r="T318" s="13">
        <f t="shared" si="87"/>
        <v>80592</v>
      </c>
      <c r="U318" s="56">
        <f t="shared" si="98"/>
        <v>319.66257029785459</v>
      </c>
    </row>
    <row r="319" spans="1:21" x14ac:dyDescent="0.2">
      <c r="A319" s="23" t="s">
        <v>8</v>
      </c>
      <c r="B319" s="7">
        <v>1109</v>
      </c>
      <c r="C319" s="13">
        <v>787</v>
      </c>
      <c r="D319" s="13">
        <v>1109</v>
      </c>
      <c r="E319" s="13">
        <v>9447</v>
      </c>
      <c r="F319" s="56">
        <f t="shared" si="95"/>
        <v>751.84851217312894</v>
      </c>
      <c r="G319" s="13">
        <v>630</v>
      </c>
      <c r="H319" s="13">
        <v>62</v>
      </c>
      <c r="I319" s="13">
        <v>630</v>
      </c>
      <c r="J319" s="13">
        <v>2502</v>
      </c>
      <c r="K319" s="56">
        <f t="shared" si="96"/>
        <v>297.14285714285717</v>
      </c>
      <c r="L319" s="13">
        <v>0</v>
      </c>
      <c r="M319" s="13">
        <v>4596</v>
      </c>
      <c r="N319" s="13">
        <v>1170</v>
      </c>
      <c r="O319" s="13">
        <v>11658</v>
      </c>
      <c r="P319" s="56">
        <f t="shared" si="97"/>
        <v>896.41025641025647</v>
      </c>
      <c r="Q319" s="13">
        <f t="shared" si="84"/>
        <v>630</v>
      </c>
      <c r="R319" s="13">
        <f t="shared" si="85"/>
        <v>4658</v>
      </c>
      <c r="S319" s="13">
        <f t="shared" si="86"/>
        <v>1800</v>
      </c>
      <c r="T319" s="13">
        <f t="shared" si="87"/>
        <v>14160</v>
      </c>
      <c r="U319" s="56">
        <f t="shared" si="98"/>
        <v>686.66666666666663</v>
      </c>
    </row>
    <row r="320" spans="1:21" x14ac:dyDescent="0.2">
      <c r="A320" s="23" t="s">
        <v>7</v>
      </c>
      <c r="B320" s="7">
        <v>25</v>
      </c>
      <c r="C320" s="13">
        <v>63</v>
      </c>
      <c r="D320" s="13">
        <v>25</v>
      </c>
      <c r="E320" s="13">
        <v>125</v>
      </c>
      <c r="F320" s="56">
        <f t="shared" si="95"/>
        <v>400</v>
      </c>
      <c r="G320" s="13">
        <v>36</v>
      </c>
      <c r="H320" s="13">
        <v>107</v>
      </c>
      <c r="I320" s="13">
        <v>36</v>
      </c>
      <c r="J320" s="13">
        <v>234</v>
      </c>
      <c r="K320" s="56">
        <f t="shared" si="96"/>
        <v>550</v>
      </c>
      <c r="L320" s="13">
        <v>0</v>
      </c>
      <c r="M320" s="13">
        <v>0</v>
      </c>
      <c r="N320" s="13">
        <v>0</v>
      </c>
      <c r="O320" s="13">
        <v>0</v>
      </c>
      <c r="P320" s="56" t="s">
        <v>302</v>
      </c>
      <c r="Q320" s="13">
        <f t="shared" si="84"/>
        <v>36</v>
      </c>
      <c r="R320" s="13">
        <f t="shared" si="85"/>
        <v>107</v>
      </c>
      <c r="S320" s="13">
        <f t="shared" si="86"/>
        <v>36</v>
      </c>
      <c r="T320" s="13">
        <f t="shared" si="87"/>
        <v>234</v>
      </c>
      <c r="U320" s="56">
        <f t="shared" si="98"/>
        <v>550</v>
      </c>
    </row>
    <row r="321" spans="1:21" x14ac:dyDescent="0.2">
      <c r="A321" s="23" t="s">
        <v>4</v>
      </c>
      <c r="B321" s="7">
        <v>16646</v>
      </c>
      <c r="C321" s="13">
        <v>116358</v>
      </c>
      <c r="D321" s="13">
        <v>16646</v>
      </c>
      <c r="E321" s="13">
        <v>255461</v>
      </c>
      <c r="F321" s="56">
        <f t="shared" si="95"/>
        <v>1434.6689895470383</v>
      </c>
      <c r="G321" s="13">
        <v>12319</v>
      </c>
      <c r="H321" s="13">
        <v>32340</v>
      </c>
      <c r="I321" s="13">
        <v>12319</v>
      </c>
      <c r="J321" s="13">
        <v>79303</v>
      </c>
      <c r="K321" s="56">
        <f t="shared" si="96"/>
        <v>543.74543388262032</v>
      </c>
      <c r="L321" s="13">
        <v>14453</v>
      </c>
      <c r="M321" s="13">
        <v>92848</v>
      </c>
      <c r="N321" s="13">
        <v>22215</v>
      </c>
      <c r="O321" s="13">
        <v>179112</v>
      </c>
      <c r="P321" s="56">
        <f t="shared" si="97"/>
        <v>706.26603646185004</v>
      </c>
      <c r="Q321" s="13">
        <f t="shared" si="84"/>
        <v>26772</v>
      </c>
      <c r="R321" s="13">
        <f t="shared" si="85"/>
        <v>125188</v>
      </c>
      <c r="S321" s="13">
        <f t="shared" si="86"/>
        <v>34534</v>
      </c>
      <c r="T321" s="13">
        <f t="shared" si="87"/>
        <v>258415</v>
      </c>
      <c r="U321" s="56">
        <f t="shared" si="98"/>
        <v>648.29153877338274</v>
      </c>
    </row>
    <row r="322" spans="1:21" x14ac:dyDescent="0.2">
      <c r="A322" s="26" t="s">
        <v>67</v>
      </c>
      <c r="B322" s="25">
        <v>258920</v>
      </c>
      <c r="C322" s="24">
        <v>546734</v>
      </c>
      <c r="D322" s="24">
        <v>271327</v>
      </c>
      <c r="E322" s="24">
        <v>1645926</v>
      </c>
      <c r="F322" s="108">
        <f t="shared" si="95"/>
        <v>506.6207933600416</v>
      </c>
      <c r="G322" s="24">
        <v>197378</v>
      </c>
      <c r="H322" s="24">
        <v>295257</v>
      </c>
      <c r="I322" s="24">
        <v>197378</v>
      </c>
      <c r="J322" s="24">
        <v>963098</v>
      </c>
      <c r="K322" s="108">
        <f t="shared" si="96"/>
        <v>387.9459716888407</v>
      </c>
      <c r="L322" s="24">
        <v>93242</v>
      </c>
      <c r="M322" s="24">
        <v>330164</v>
      </c>
      <c r="N322" s="24">
        <v>137160</v>
      </c>
      <c r="O322" s="24">
        <v>719675</v>
      </c>
      <c r="P322" s="108">
        <f t="shared" si="97"/>
        <v>424.6974336541266</v>
      </c>
      <c r="Q322" s="24">
        <f t="shared" si="84"/>
        <v>290620</v>
      </c>
      <c r="R322" s="24">
        <f t="shared" si="85"/>
        <v>625421</v>
      </c>
      <c r="S322" s="24">
        <f t="shared" si="86"/>
        <v>334538</v>
      </c>
      <c r="T322" s="24">
        <f t="shared" si="87"/>
        <v>1682773</v>
      </c>
      <c r="U322" s="108">
        <f t="shared" si="98"/>
        <v>403.01400737733832</v>
      </c>
    </row>
    <row r="323" spans="1:21" x14ac:dyDescent="0.2">
      <c r="A323" s="37"/>
      <c r="B323" s="38"/>
      <c r="C323" s="38"/>
      <c r="D323" s="38"/>
      <c r="E323" s="38"/>
      <c r="F323" s="104"/>
      <c r="G323" s="38"/>
      <c r="H323" s="38"/>
      <c r="I323" s="38"/>
      <c r="J323" s="38"/>
      <c r="K323" s="104"/>
      <c r="L323" s="38"/>
      <c r="M323" s="38"/>
      <c r="N323" s="38"/>
      <c r="O323" s="38"/>
      <c r="P323" s="104"/>
      <c r="Q323" s="38"/>
      <c r="R323" s="38"/>
      <c r="S323" s="38"/>
      <c r="T323" s="38"/>
      <c r="U323" s="104"/>
    </row>
    <row r="324" spans="1:21" x14ac:dyDescent="0.2">
      <c r="A324" s="37" t="s">
        <v>87</v>
      </c>
      <c r="B324" s="36"/>
      <c r="C324" s="36"/>
      <c r="D324" s="36"/>
      <c r="E324" s="36"/>
      <c r="F324" s="105"/>
      <c r="G324" s="36"/>
      <c r="H324" s="36"/>
      <c r="I324" s="36"/>
      <c r="J324" s="36"/>
      <c r="K324" s="105"/>
      <c r="L324" s="36"/>
      <c r="M324" s="36"/>
      <c r="N324" s="36"/>
      <c r="O324" s="36"/>
      <c r="P324" s="105"/>
      <c r="Q324" s="36"/>
      <c r="R324" s="36"/>
      <c r="S324" s="36"/>
      <c r="T324" s="36"/>
      <c r="U324" s="105"/>
    </row>
    <row r="325" spans="1:21" x14ac:dyDescent="0.2">
      <c r="A325" s="37" t="s">
        <v>303</v>
      </c>
      <c r="B325" s="36"/>
      <c r="C325" s="36"/>
      <c r="D325" s="36"/>
      <c r="E325" s="36"/>
      <c r="F325" s="105"/>
      <c r="G325" s="36"/>
      <c r="H325" s="36"/>
      <c r="I325" s="36"/>
      <c r="J325" s="36"/>
      <c r="K325" s="105"/>
      <c r="L325" s="36"/>
      <c r="M325" s="36"/>
      <c r="N325" s="36"/>
      <c r="O325" s="36"/>
      <c r="P325" s="105"/>
      <c r="Q325" s="36"/>
      <c r="R325" s="36"/>
      <c r="S325" s="36"/>
      <c r="T325" s="36"/>
      <c r="U325" s="105"/>
    </row>
    <row r="326" spans="1:21" x14ac:dyDescent="0.2">
      <c r="A326" s="35" t="s">
        <v>86</v>
      </c>
      <c r="B326" s="33">
        <v>4073</v>
      </c>
      <c r="C326" s="33">
        <v>5209</v>
      </c>
      <c r="D326" s="33">
        <v>4073</v>
      </c>
      <c r="E326" s="33">
        <v>43833</v>
      </c>
      <c r="F326" s="107">
        <f t="shared" ref="F326:F330" si="99">(E326-D326)/D326*100</f>
        <v>976.18463049349384</v>
      </c>
      <c r="G326" s="33">
        <v>13088</v>
      </c>
      <c r="H326" s="33">
        <v>7135</v>
      </c>
      <c r="I326" s="33">
        <v>13088</v>
      </c>
      <c r="J326" s="33">
        <v>33112</v>
      </c>
      <c r="K326" s="107">
        <f t="shared" ref="K326:K330" si="100">(J326-I326)/I326*100</f>
        <v>152.99511002444987</v>
      </c>
      <c r="L326" s="33">
        <v>238</v>
      </c>
      <c r="M326" s="33">
        <v>2466</v>
      </c>
      <c r="N326" s="33">
        <v>370</v>
      </c>
      <c r="O326" s="33">
        <v>4242</v>
      </c>
      <c r="P326" s="107">
        <f t="shared" ref="P326:P330" si="101">(O326-N326)/N326*100</f>
        <v>1046.4864864864865</v>
      </c>
      <c r="Q326" s="33">
        <f t="shared" si="84"/>
        <v>13326</v>
      </c>
      <c r="R326" s="33">
        <f t="shared" si="85"/>
        <v>9601</v>
      </c>
      <c r="S326" s="33">
        <f t="shared" si="86"/>
        <v>13458</v>
      </c>
      <c r="T326" s="33">
        <f t="shared" si="87"/>
        <v>37354</v>
      </c>
      <c r="U326" s="107">
        <f t="shared" ref="U326:U330" si="102">(T326-S326)/S326*100</f>
        <v>177.55981572299004</v>
      </c>
    </row>
    <row r="327" spans="1:21" x14ac:dyDescent="0.2">
      <c r="A327" s="35"/>
      <c r="B327" s="33"/>
      <c r="C327" s="33"/>
      <c r="D327" s="33"/>
      <c r="E327" s="33"/>
      <c r="F327" s="107"/>
      <c r="G327" s="33"/>
      <c r="H327" s="33"/>
      <c r="I327" s="33"/>
      <c r="J327" s="33"/>
      <c r="K327" s="107"/>
      <c r="L327" s="33"/>
      <c r="M327" s="33"/>
      <c r="N327" s="33"/>
      <c r="O327" s="33"/>
      <c r="P327" s="107"/>
      <c r="Q327" s="33"/>
      <c r="R327" s="33"/>
      <c r="S327" s="33"/>
      <c r="T327" s="33"/>
      <c r="U327" s="107"/>
    </row>
    <row r="328" spans="1:21" x14ac:dyDescent="0.2">
      <c r="A328" s="65" t="s">
        <v>307</v>
      </c>
      <c r="B328" s="33"/>
      <c r="C328" s="33"/>
      <c r="D328" s="33"/>
      <c r="E328" s="33"/>
      <c r="F328" s="103"/>
      <c r="G328" s="33"/>
      <c r="H328" s="33"/>
      <c r="I328" s="33"/>
      <c r="J328" s="33"/>
      <c r="K328" s="103"/>
      <c r="L328" s="33"/>
      <c r="M328" s="33"/>
      <c r="N328" s="33"/>
      <c r="O328" s="33"/>
      <c r="P328" s="103"/>
      <c r="Q328" s="33"/>
      <c r="R328" s="33"/>
      <c r="S328" s="33"/>
      <c r="T328" s="33"/>
      <c r="U328" s="103"/>
    </row>
    <row r="329" spans="1:21" x14ac:dyDescent="0.2">
      <c r="A329" s="23" t="s">
        <v>4</v>
      </c>
      <c r="B329" s="7">
        <v>4073</v>
      </c>
      <c r="C329" s="13">
        <v>5209</v>
      </c>
      <c r="D329" s="13">
        <v>4073</v>
      </c>
      <c r="E329" s="13">
        <v>43833</v>
      </c>
      <c r="F329" s="107">
        <f t="shared" si="99"/>
        <v>976.18463049349384</v>
      </c>
      <c r="G329" s="13">
        <v>13088</v>
      </c>
      <c r="H329" s="13">
        <v>7135</v>
      </c>
      <c r="I329" s="13">
        <v>13088</v>
      </c>
      <c r="J329" s="13">
        <v>33112</v>
      </c>
      <c r="K329" s="107">
        <f t="shared" si="100"/>
        <v>152.99511002444987</v>
      </c>
      <c r="L329" s="13">
        <v>238</v>
      </c>
      <c r="M329" s="13">
        <v>2466</v>
      </c>
      <c r="N329" s="13">
        <v>370</v>
      </c>
      <c r="O329" s="13">
        <v>4242</v>
      </c>
      <c r="P329" s="107">
        <f t="shared" si="101"/>
        <v>1046.4864864864865</v>
      </c>
      <c r="Q329" s="13">
        <f t="shared" si="84"/>
        <v>13326</v>
      </c>
      <c r="R329" s="13">
        <f t="shared" si="85"/>
        <v>9601</v>
      </c>
      <c r="S329" s="13">
        <f t="shared" si="86"/>
        <v>13458</v>
      </c>
      <c r="T329" s="13">
        <f t="shared" si="87"/>
        <v>37354</v>
      </c>
      <c r="U329" s="107">
        <f t="shared" si="102"/>
        <v>177.55981572299004</v>
      </c>
    </row>
    <row r="330" spans="1:21" x14ac:dyDescent="0.2">
      <c r="A330" s="26" t="s">
        <v>66</v>
      </c>
      <c r="B330" s="25">
        <v>4073</v>
      </c>
      <c r="C330" s="24">
        <v>5209</v>
      </c>
      <c r="D330" s="24">
        <v>4073</v>
      </c>
      <c r="E330" s="24">
        <v>43833</v>
      </c>
      <c r="F330" s="109">
        <f t="shared" si="99"/>
        <v>976.18463049349384</v>
      </c>
      <c r="G330" s="24">
        <v>13088</v>
      </c>
      <c r="H330" s="24">
        <v>7135</v>
      </c>
      <c r="I330" s="24">
        <v>13088</v>
      </c>
      <c r="J330" s="24">
        <v>33112</v>
      </c>
      <c r="K330" s="109">
        <f t="shared" si="100"/>
        <v>152.99511002444987</v>
      </c>
      <c r="L330" s="24">
        <v>238</v>
      </c>
      <c r="M330" s="24">
        <v>2466</v>
      </c>
      <c r="N330" s="24">
        <v>370</v>
      </c>
      <c r="O330" s="24">
        <v>4242</v>
      </c>
      <c r="P330" s="109">
        <f t="shared" si="101"/>
        <v>1046.4864864864865</v>
      </c>
      <c r="Q330" s="24">
        <f t="shared" si="84"/>
        <v>13326</v>
      </c>
      <c r="R330" s="24">
        <f t="shared" si="85"/>
        <v>9601</v>
      </c>
      <c r="S330" s="24">
        <f t="shared" si="86"/>
        <v>13458</v>
      </c>
      <c r="T330" s="24">
        <f t="shared" si="87"/>
        <v>37354</v>
      </c>
      <c r="U330" s="109">
        <f t="shared" si="102"/>
        <v>177.55981572299004</v>
      </c>
    </row>
    <row r="331" spans="1:21" x14ac:dyDescent="0.2">
      <c r="A331" s="35"/>
      <c r="B331" s="33"/>
      <c r="C331" s="33"/>
      <c r="D331" s="33"/>
      <c r="E331" s="33"/>
      <c r="F331" s="103"/>
      <c r="G331" s="33"/>
      <c r="H331" s="33"/>
      <c r="I331" s="33"/>
      <c r="J331" s="33"/>
      <c r="K331" s="103"/>
      <c r="L331" s="33"/>
      <c r="M331" s="33"/>
      <c r="N331" s="33"/>
      <c r="O331" s="33"/>
      <c r="P331" s="103"/>
      <c r="Q331" s="33"/>
      <c r="R331" s="33"/>
      <c r="S331" s="33"/>
      <c r="T331" s="33"/>
      <c r="U331" s="103"/>
    </row>
    <row r="332" spans="1:21" x14ac:dyDescent="0.2">
      <c r="A332" s="37" t="s">
        <v>5</v>
      </c>
      <c r="B332" s="36"/>
      <c r="C332" s="36"/>
      <c r="D332" s="36"/>
      <c r="E332" s="36"/>
      <c r="F332" s="105"/>
      <c r="G332" s="36"/>
      <c r="H332" s="36"/>
      <c r="I332" s="36"/>
      <c r="J332" s="36"/>
      <c r="K332" s="105"/>
      <c r="L332" s="36"/>
      <c r="M332" s="36"/>
      <c r="N332" s="36"/>
      <c r="O332" s="36"/>
      <c r="P332" s="105"/>
      <c r="Q332" s="36"/>
      <c r="R332" s="36"/>
      <c r="S332" s="36"/>
      <c r="T332" s="36"/>
      <c r="U332" s="105"/>
    </row>
    <row r="333" spans="1:21" x14ac:dyDescent="0.2">
      <c r="A333" s="37" t="s">
        <v>85</v>
      </c>
      <c r="B333" s="36"/>
      <c r="C333" s="36"/>
      <c r="D333" s="36"/>
      <c r="E333" s="36"/>
      <c r="F333" s="105"/>
      <c r="G333" s="36"/>
      <c r="H333" s="36"/>
      <c r="I333" s="36"/>
      <c r="J333" s="36"/>
      <c r="K333" s="105"/>
      <c r="L333" s="36"/>
      <c r="M333" s="36"/>
      <c r="N333" s="36"/>
      <c r="O333" s="36"/>
      <c r="P333" s="105"/>
      <c r="Q333" s="36"/>
      <c r="R333" s="36"/>
      <c r="S333" s="36"/>
      <c r="T333" s="36"/>
      <c r="U333" s="105"/>
    </row>
    <row r="334" spans="1:21" x14ac:dyDescent="0.2">
      <c r="A334" s="37" t="s">
        <v>84</v>
      </c>
      <c r="B334" s="36"/>
      <c r="C334" s="36"/>
      <c r="D334" s="36"/>
      <c r="E334" s="36"/>
      <c r="F334" s="105"/>
      <c r="G334" s="36"/>
      <c r="H334" s="36"/>
      <c r="I334" s="36"/>
      <c r="J334" s="36"/>
      <c r="K334" s="105"/>
      <c r="L334" s="36"/>
      <c r="M334" s="36"/>
      <c r="N334" s="36"/>
      <c r="O334" s="36"/>
      <c r="P334" s="105"/>
      <c r="Q334" s="36"/>
      <c r="R334" s="36"/>
      <c r="S334" s="36"/>
      <c r="T334" s="36"/>
      <c r="U334" s="105"/>
    </row>
    <row r="335" spans="1:21" x14ac:dyDescent="0.2">
      <c r="A335" s="35" t="s">
        <v>83</v>
      </c>
      <c r="B335" s="33">
        <v>0</v>
      </c>
      <c r="C335" s="33">
        <v>128</v>
      </c>
      <c r="D335" s="33">
        <v>0</v>
      </c>
      <c r="E335" s="33">
        <v>636</v>
      </c>
      <c r="F335" s="103" t="s">
        <v>302</v>
      </c>
      <c r="G335" s="33">
        <v>0</v>
      </c>
      <c r="H335" s="33">
        <v>31</v>
      </c>
      <c r="I335" s="33">
        <v>0</v>
      </c>
      <c r="J335" s="33">
        <v>541</v>
      </c>
      <c r="K335" s="103" t="s">
        <v>302</v>
      </c>
      <c r="L335" s="33">
        <v>0</v>
      </c>
      <c r="M335" s="33">
        <v>0</v>
      </c>
      <c r="N335" s="33">
        <v>0</v>
      </c>
      <c r="O335" s="33">
        <v>0</v>
      </c>
      <c r="P335" s="103" t="s">
        <v>302</v>
      </c>
      <c r="Q335" s="33">
        <f t="shared" ref="Q335:Q352" si="103">G335+L335</f>
        <v>0</v>
      </c>
      <c r="R335" s="33">
        <f t="shared" ref="R335:R352" si="104">H335+M335</f>
        <v>31</v>
      </c>
      <c r="S335" s="33">
        <f t="shared" ref="S335:S352" si="105">I335+N335</f>
        <v>0</v>
      </c>
      <c r="T335" s="33">
        <f t="shared" ref="T335:T352" si="106">J335+O335</f>
        <v>541</v>
      </c>
      <c r="U335" s="103" t="s">
        <v>302</v>
      </c>
    </row>
    <row r="336" spans="1:21" x14ac:dyDescent="0.2">
      <c r="A336" s="35" t="s">
        <v>82</v>
      </c>
      <c r="B336" s="33">
        <v>0</v>
      </c>
      <c r="C336" s="33">
        <v>407</v>
      </c>
      <c r="D336" s="33">
        <v>0</v>
      </c>
      <c r="E336" s="33">
        <v>808</v>
      </c>
      <c r="F336" s="103" t="s">
        <v>302</v>
      </c>
      <c r="G336" s="33">
        <v>20</v>
      </c>
      <c r="H336" s="33">
        <v>0</v>
      </c>
      <c r="I336" s="33">
        <v>20</v>
      </c>
      <c r="J336" s="33">
        <v>307</v>
      </c>
      <c r="K336" s="103">
        <f t="shared" ref="K336:K338" si="107">(J336-I336)/I336*100</f>
        <v>1435</v>
      </c>
      <c r="L336" s="33">
        <v>0</v>
      </c>
      <c r="M336" s="33">
        <v>0</v>
      </c>
      <c r="N336" s="33">
        <v>0</v>
      </c>
      <c r="O336" s="33">
        <v>0</v>
      </c>
      <c r="P336" s="103" t="s">
        <v>302</v>
      </c>
      <c r="Q336" s="33">
        <f t="shared" si="103"/>
        <v>20</v>
      </c>
      <c r="R336" s="33">
        <f t="shared" si="104"/>
        <v>0</v>
      </c>
      <c r="S336" s="33">
        <f t="shared" si="105"/>
        <v>20</v>
      </c>
      <c r="T336" s="33">
        <f t="shared" si="106"/>
        <v>307</v>
      </c>
      <c r="U336" s="103">
        <f t="shared" ref="U336:U338" si="108">(T336-S336)/S336*100</f>
        <v>1435</v>
      </c>
    </row>
    <row r="337" spans="1:21" x14ac:dyDescent="0.2">
      <c r="A337" s="37" t="s">
        <v>81</v>
      </c>
      <c r="B337" s="38">
        <v>0</v>
      </c>
      <c r="C337" s="38">
        <v>535</v>
      </c>
      <c r="D337" s="38">
        <v>0</v>
      </c>
      <c r="E337" s="38">
        <v>1444</v>
      </c>
      <c r="F337" s="104" t="s">
        <v>302</v>
      </c>
      <c r="G337" s="38">
        <v>20</v>
      </c>
      <c r="H337" s="38">
        <v>31</v>
      </c>
      <c r="I337" s="38">
        <v>20</v>
      </c>
      <c r="J337" s="38">
        <v>848</v>
      </c>
      <c r="K337" s="104">
        <f t="shared" si="107"/>
        <v>4140</v>
      </c>
      <c r="L337" s="38">
        <v>0</v>
      </c>
      <c r="M337" s="38">
        <v>0</v>
      </c>
      <c r="N337" s="38">
        <v>0</v>
      </c>
      <c r="O337" s="38">
        <v>0</v>
      </c>
      <c r="P337" s="104" t="s">
        <v>302</v>
      </c>
      <c r="Q337" s="38">
        <f t="shared" si="103"/>
        <v>20</v>
      </c>
      <c r="R337" s="38">
        <f t="shared" si="104"/>
        <v>31</v>
      </c>
      <c r="S337" s="38">
        <f t="shared" si="105"/>
        <v>20</v>
      </c>
      <c r="T337" s="38">
        <f t="shared" si="106"/>
        <v>848</v>
      </c>
      <c r="U337" s="104">
        <f t="shared" si="108"/>
        <v>4140</v>
      </c>
    </row>
    <row r="338" spans="1:21" x14ac:dyDescent="0.2">
      <c r="A338" s="37" t="s">
        <v>80</v>
      </c>
      <c r="B338" s="38">
        <v>283919</v>
      </c>
      <c r="C338" s="38">
        <v>631560</v>
      </c>
      <c r="D338" s="38">
        <v>296326</v>
      </c>
      <c r="E338" s="38">
        <v>2137213</v>
      </c>
      <c r="F338" s="104">
        <f t="shared" ref="F338" si="109">(E338-D338)/D338*100</f>
        <v>621.23708348238097</v>
      </c>
      <c r="G338" s="38">
        <v>279682</v>
      </c>
      <c r="H338" s="38">
        <v>352717</v>
      </c>
      <c r="I338" s="38">
        <v>279682</v>
      </c>
      <c r="J338" s="38">
        <v>1347814</v>
      </c>
      <c r="K338" s="104">
        <f t="shared" si="107"/>
        <v>381.90945430882215</v>
      </c>
      <c r="L338" s="38">
        <v>96536</v>
      </c>
      <c r="M338" s="38">
        <v>358756</v>
      </c>
      <c r="N338" s="38">
        <v>142416</v>
      </c>
      <c r="O338" s="38">
        <v>790067</v>
      </c>
      <c r="P338" s="104">
        <f t="shared" ref="P338" si="110">(O338-N338)/N338*100</f>
        <v>454.75999887653069</v>
      </c>
      <c r="Q338" s="38">
        <f t="shared" si="103"/>
        <v>376218</v>
      </c>
      <c r="R338" s="38">
        <f t="shared" si="104"/>
        <v>711473</v>
      </c>
      <c r="S338" s="38">
        <f t="shared" si="105"/>
        <v>422098</v>
      </c>
      <c r="T338" s="38">
        <f t="shared" si="106"/>
        <v>2137881</v>
      </c>
      <c r="U338" s="104">
        <f t="shared" si="108"/>
        <v>406.48925131130687</v>
      </c>
    </row>
    <row r="339" spans="1:21" x14ac:dyDescent="0.2">
      <c r="A339" s="37"/>
      <c r="B339" s="38"/>
      <c r="C339" s="38"/>
      <c r="D339" s="38"/>
      <c r="E339" s="38"/>
      <c r="F339" s="104"/>
      <c r="G339" s="38"/>
      <c r="H339" s="38"/>
      <c r="I339" s="38"/>
      <c r="J339" s="38"/>
      <c r="K339" s="104"/>
      <c r="L339" s="38"/>
      <c r="M339" s="38"/>
      <c r="N339" s="38"/>
      <c r="O339" s="38"/>
      <c r="P339" s="104"/>
      <c r="Q339" s="38"/>
      <c r="R339" s="38"/>
      <c r="S339" s="38"/>
      <c r="T339" s="38"/>
      <c r="U339" s="104"/>
    </row>
    <row r="340" spans="1:21" x14ac:dyDescent="0.2">
      <c r="A340" s="65" t="s">
        <v>307</v>
      </c>
      <c r="B340" s="38"/>
      <c r="C340" s="38"/>
      <c r="D340" s="38"/>
      <c r="E340" s="38"/>
      <c r="F340" s="104"/>
      <c r="G340" s="38"/>
      <c r="H340" s="38"/>
      <c r="I340" s="38"/>
      <c r="J340" s="38"/>
      <c r="K340" s="104"/>
      <c r="L340" s="38"/>
      <c r="M340" s="38"/>
      <c r="N340" s="38"/>
      <c r="O340" s="38"/>
      <c r="P340" s="104"/>
      <c r="Q340" s="38"/>
      <c r="R340" s="38"/>
      <c r="S340" s="38"/>
      <c r="T340" s="38"/>
      <c r="U340" s="104"/>
    </row>
    <row r="341" spans="1:21" x14ac:dyDescent="0.2">
      <c r="A341" s="23" t="s">
        <v>1</v>
      </c>
      <c r="B341" s="7">
        <v>0</v>
      </c>
      <c r="C341" s="13">
        <v>128</v>
      </c>
      <c r="D341" s="13">
        <v>0</v>
      </c>
      <c r="E341" s="13">
        <v>636</v>
      </c>
      <c r="F341" s="56" t="s">
        <v>302</v>
      </c>
      <c r="G341" s="13">
        <v>0</v>
      </c>
      <c r="H341" s="13">
        <v>31</v>
      </c>
      <c r="I341" s="13">
        <v>0</v>
      </c>
      <c r="J341" s="13">
        <v>541</v>
      </c>
      <c r="K341" s="56" t="s">
        <v>302</v>
      </c>
      <c r="L341" s="13">
        <v>0</v>
      </c>
      <c r="M341" s="13">
        <v>0</v>
      </c>
      <c r="N341" s="13">
        <v>0</v>
      </c>
      <c r="O341" s="13">
        <v>0</v>
      </c>
      <c r="P341" s="56" t="s">
        <v>302</v>
      </c>
      <c r="Q341" s="13">
        <f t="shared" si="103"/>
        <v>0</v>
      </c>
      <c r="R341" s="13">
        <f t="shared" si="104"/>
        <v>31</v>
      </c>
      <c r="S341" s="13">
        <f t="shared" si="105"/>
        <v>0</v>
      </c>
      <c r="T341" s="13">
        <f t="shared" si="106"/>
        <v>541</v>
      </c>
      <c r="U341" s="56" t="s">
        <v>302</v>
      </c>
    </row>
    <row r="342" spans="1:21" x14ac:dyDescent="0.2">
      <c r="A342" s="23" t="s">
        <v>4</v>
      </c>
      <c r="B342" s="7">
        <v>0</v>
      </c>
      <c r="C342" s="13">
        <v>407</v>
      </c>
      <c r="D342" s="13">
        <v>0</v>
      </c>
      <c r="E342" s="13">
        <v>808</v>
      </c>
      <c r="F342" s="56" t="s">
        <v>302</v>
      </c>
      <c r="G342" s="13">
        <v>20</v>
      </c>
      <c r="H342" s="13">
        <v>0</v>
      </c>
      <c r="I342" s="13">
        <v>20</v>
      </c>
      <c r="J342" s="13">
        <v>307</v>
      </c>
      <c r="K342" s="56">
        <f t="shared" ref="K342:K344" si="111">(J342-I342)/I342*100</f>
        <v>1435</v>
      </c>
      <c r="L342" s="13">
        <v>0</v>
      </c>
      <c r="M342" s="13">
        <v>0</v>
      </c>
      <c r="N342" s="13">
        <v>0</v>
      </c>
      <c r="O342" s="13">
        <v>0</v>
      </c>
      <c r="P342" s="56" t="s">
        <v>302</v>
      </c>
      <c r="Q342" s="13">
        <f t="shared" si="103"/>
        <v>20</v>
      </c>
      <c r="R342" s="13">
        <f t="shared" si="104"/>
        <v>0</v>
      </c>
      <c r="S342" s="13">
        <f t="shared" si="105"/>
        <v>20</v>
      </c>
      <c r="T342" s="13">
        <f t="shared" si="106"/>
        <v>307</v>
      </c>
      <c r="U342" s="56">
        <f t="shared" ref="U342:U344" si="112">(T342-S342)/S342*100</f>
        <v>1435</v>
      </c>
    </row>
    <row r="343" spans="1:21" x14ac:dyDescent="0.2">
      <c r="A343" s="26" t="s">
        <v>65</v>
      </c>
      <c r="B343" s="25">
        <v>0</v>
      </c>
      <c r="C343" s="24">
        <v>535</v>
      </c>
      <c r="D343" s="24">
        <v>0</v>
      </c>
      <c r="E343" s="24">
        <v>1444</v>
      </c>
      <c r="F343" s="108" t="s">
        <v>302</v>
      </c>
      <c r="G343" s="24">
        <v>20</v>
      </c>
      <c r="H343" s="24">
        <v>31</v>
      </c>
      <c r="I343" s="24">
        <v>20</v>
      </c>
      <c r="J343" s="24">
        <v>848</v>
      </c>
      <c r="K343" s="108">
        <f t="shared" si="111"/>
        <v>4140</v>
      </c>
      <c r="L343" s="24">
        <v>0</v>
      </c>
      <c r="M343" s="24">
        <v>0</v>
      </c>
      <c r="N343" s="24">
        <v>0</v>
      </c>
      <c r="O343" s="24">
        <v>0</v>
      </c>
      <c r="P343" s="108" t="s">
        <v>302</v>
      </c>
      <c r="Q343" s="24">
        <f t="shared" si="103"/>
        <v>20</v>
      </c>
      <c r="R343" s="24">
        <f t="shared" si="104"/>
        <v>31</v>
      </c>
      <c r="S343" s="24">
        <f t="shared" si="105"/>
        <v>20</v>
      </c>
      <c r="T343" s="24">
        <f t="shared" si="106"/>
        <v>848</v>
      </c>
      <c r="U343" s="108">
        <f t="shared" si="112"/>
        <v>4140</v>
      </c>
    </row>
    <row r="344" spans="1:21" x14ac:dyDescent="0.2">
      <c r="A344" s="26" t="s">
        <v>50</v>
      </c>
      <c r="B344" s="25">
        <v>283919</v>
      </c>
      <c r="C344" s="24">
        <v>631560</v>
      </c>
      <c r="D344" s="24">
        <v>296326</v>
      </c>
      <c r="E344" s="24">
        <v>2137213</v>
      </c>
      <c r="F344" s="108">
        <f t="shared" ref="F344" si="113">(E344-D344)/D344*100</f>
        <v>621.23708348238097</v>
      </c>
      <c r="G344" s="24">
        <v>279682</v>
      </c>
      <c r="H344" s="24">
        <v>352717</v>
      </c>
      <c r="I344" s="24">
        <v>279682</v>
      </c>
      <c r="J344" s="24">
        <v>1347814</v>
      </c>
      <c r="K344" s="108">
        <f t="shared" si="111"/>
        <v>381.90945430882215</v>
      </c>
      <c r="L344" s="24">
        <v>96536</v>
      </c>
      <c r="M344" s="24">
        <v>358756</v>
      </c>
      <c r="N344" s="24">
        <v>142416</v>
      </c>
      <c r="O344" s="24">
        <v>790067</v>
      </c>
      <c r="P344" s="108">
        <f t="shared" ref="P344" si="114">(O344-N344)/N344*100</f>
        <v>454.75999887653069</v>
      </c>
      <c r="Q344" s="24">
        <f t="shared" si="103"/>
        <v>376218</v>
      </c>
      <c r="R344" s="24">
        <f t="shared" si="104"/>
        <v>711473</v>
      </c>
      <c r="S344" s="24">
        <f t="shared" si="105"/>
        <v>422098</v>
      </c>
      <c r="T344" s="24">
        <f t="shared" si="106"/>
        <v>2137881</v>
      </c>
      <c r="U344" s="108">
        <f t="shared" si="112"/>
        <v>406.48925131130687</v>
      </c>
    </row>
    <row r="345" spans="1:21" x14ac:dyDescent="0.2">
      <c r="A345" s="37"/>
      <c r="B345" s="38"/>
      <c r="C345" s="38"/>
      <c r="D345" s="38"/>
      <c r="E345" s="38"/>
      <c r="F345" s="104"/>
      <c r="G345" s="38"/>
      <c r="H345" s="38"/>
      <c r="I345" s="38"/>
      <c r="J345" s="38"/>
      <c r="K345" s="104"/>
      <c r="L345" s="38"/>
      <c r="M345" s="38"/>
      <c r="N345" s="38"/>
      <c r="O345" s="38"/>
      <c r="P345" s="104"/>
      <c r="Q345" s="38"/>
      <c r="R345" s="38"/>
      <c r="S345" s="38"/>
      <c r="T345" s="38"/>
      <c r="U345" s="104"/>
    </row>
    <row r="346" spans="1:21" x14ac:dyDescent="0.2">
      <c r="A346" s="37" t="s">
        <v>3</v>
      </c>
      <c r="B346" s="36"/>
      <c r="C346" s="36"/>
      <c r="D346" s="36"/>
      <c r="E346" s="36"/>
      <c r="F346" s="105"/>
      <c r="G346" s="36"/>
      <c r="H346" s="36"/>
      <c r="I346" s="36"/>
      <c r="J346" s="36"/>
      <c r="K346" s="105"/>
      <c r="L346" s="36"/>
      <c r="M346" s="36"/>
      <c r="N346" s="36"/>
      <c r="O346" s="36"/>
      <c r="P346" s="105"/>
      <c r="Q346" s="36"/>
      <c r="R346" s="36"/>
      <c r="S346" s="36"/>
      <c r="T346" s="36"/>
      <c r="U346" s="105"/>
    </row>
    <row r="347" spans="1:21" x14ac:dyDescent="0.2">
      <c r="A347" s="35" t="s">
        <v>79</v>
      </c>
      <c r="B347" s="33">
        <v>45</v>
      </c>
      <c r="C347" s="33">
        <v>393</v>
      </c>
      <c r="D347" s="33">
        <v>66</v>
      </c>
      <c r="E347" s="33">
        <v>902</v>
      </c>
      <c r="F347" s="56">
        <f t="shared" ref="F347:F348" si="115">(E347-D347)/D347*100</f>
        <v>1266.6666666666665</v>
      </c>
      <c r="G347" s="34">
        <v>-27</v>
      </c>
      <c r="H347" s="33">
        <v>0</v>
      </c>
      <c r="I347" s="34">
        <v>-27</v>
      </c>
      <c r="J347" s="33">
        <v>0</v>
      </c>
      <c r="K347" s="56">
        <f t="shared" ref="K347:K348" si="116">(J347-I347)/I347*100</f>
        <v>-100</v>
      </c>
      <c r="L347" s="33">
        <v>2</v>
      </c>
      <c r="M347" s="33">
        <v>444</v>
      </c>
      <c r="N347" s="33">
        <v>140</v>
      </c>
      <c r="O347" s="33">
        <v>960</v>
      </c>
      <c r="P347" s="56">
        <f t="shared" ref="P347:P348" si="117">(O347-N347)/N347*100</f>
        <v>585.71428571428567</v>
      </c>
      <c r="Q347" s="33">
        <f t="shared" si="103"/>
        <v>-25</v>
      </c>
      <c r="R347" s="33">
        <f t="shared" si="104"/>
        <v>444</v>
      </c>
      <c r="S347" s="33">
        <f t="shared" si="105"/>
        <v>113</v>
      </c>
      <c r="T347" s="33">
        <f t="shared" si="106"/>
        <v>960</v>
      </c>
      <c r="U347" s="56">
        <f t="shared" ref="U347:U348" si="118">(T347-S347)/S347*100</f>
        <v>749.55752212389382</v>
      </c>
    </row>
    <row r="348" spans="1:21" x14ac:dyDescent="0.2">
      <c r="A348" s="37" t="s">
        <v>78</v>
      </c>
      <c r="B348" s="38">
        <f>+B150+B193+B338+B347</f>
        <v>339488</v>
      </c>
      <c r="C348" s="38">
        <f>+C150+C193+C338+C347</f>
        <v>806755</v>
      </c>
      <c r="D348" s="38">
        <f>+D150+D193+D338+D347</f>
        <v>355229</v>
      </c>
      <c r="E348" s="38">
        <f>+E150+E193+E338+E347</f>
        <v>2682453</v>
      </c>
      <c r="F348" s="108">
        <f t="shared" si="115"/>
        <v>655.13344912718276</v>
      </c>
      <c r="G348" s="38">
        <f>+G150+G193+G338+G347</f>
        <v>315638</v>
      </c>
      <c r="H348" s="38">
        <f>+H150+H193+H338+H347</f>
        <v>442013</v>
      </c>
      <c r="I348" s="38">
        <f>+I150+I193+I338+I347</f>
        <v>315661</v>
      </c>
      <c r="J348" s="38">
        <f>+J150+J193+J338+J347</f>
        <v>1712471</v>
      </c>
      <c r="K348" s="108">
        <f t="shared" si="116"/>
        <v>442.50319171516281</v>
      </c>
      <c r="L348" s="38">
        <f>+L150+L193+L338+L347</f>
        <v>129093</v>
      </c>
      <c r="M348" s="38">
        <f>+M150+M193+M338+M347</f>
        <v>435471</v>
      </c>
      <c r="N348" s="38">
        <f>+N150+N193+N338+N347</f>
        <v>186425</v>
      </c>
      <c r="O348" s="38">
        <f>+O150+O193+O338+O347</f>
        <v>955760</v>
      </c>
      <c r="P348" s="108">
        <f t="shared" si="117"/>
        <v>412.67802065173657</v>
      </c>
      <c r="Q348" s="38">
        <f t="shared" si="103"/>
        <v>444731</v>
      </c>
      <c r="R348" s="38">
        <f t="shared" si="104"/>
        <v>877484</v>
      </c>
      <c r="S348" s="38">
        <f t="shared" si="105"/>
        <v>502086</v>
      </c>
      <c r="T348" s="38">
        <f t="shared" si="106"/>
        <v>2668231</v>
      </c>
      <c r="U348" s="108">
        <f t="shared" si="118"/>
        <v>431.4290778870552</v>
      </c>
    </row>
    <row r="349" spans="1:21" x14ac:dyDescent="0.2">
      <c r="A349" s="66"/>
      <c r="B349" s="67"/>
      <c r="C349" s="67"/>
      <c r="D349" s="67"/>
      <c r="E349" s="67"/>
      <c r="F349" s="110"/>
      <c r="G349" s="67"/>
      <c r="H349" s="67"/>
      <c r="I349" s="67"/>
      <c r="J349" s="67"/>
      <c r="K349" s="110"/>
      <c r="L349" s="67"/>
      <c r="M349" s="67"/>
      <c r="N349" s="67"/>
      <c r="O349" s="67"/>
      <c r="P349" s="110"/>
      <c r="Q349" s="67"/>
      <c r="R349" s="67"/>
      <c r="S349" s="67"/>
      <c r="T349" s="67"/>
      <c r="U349" s="110"/>
    </row>
    <row r="350" spans="1:21" x14ac:dyDescent="0.2">
      <c r="A350" s="68" t="s">
        <v>307</v>
      </c>
      <c r="B350" s="2"/>
      <c r="C350" s="2"/>
      <c r="D350" s="2"/>
      <c r="E350" s="2"/>
      <c r="F350" s="110"/>
      <c r="G350" s="2"/>
      <c r="H350" s="2"/>
      <c r="I350" s="2"/>
      <c r="J350" s="2"/>
      <c r="K350" s="110"/>
      <c r="L350" s="2"/>
      <c r="M350" s="2"/>
      <c r="N350" s="2"/>
      <c r="O350" s="2"/>
      <c r="P350" s="110"/>
      <c r="Q350" s="2"/>
      <c r="R350" s="2"/>
      <c r="S350" s="2"/>
      <c r="T350" s="2"/>
      <c r="U350" s="110"/>
    </row>
    <row r="351" spans="1:21" x14ac:dyDescent="0.2">
      <c r="A351" s="23" t="s">
        <v>1</v>
      </c>
      <c r="B351" s="7">
        <v>45</v>
      </c>
      <c r="C351" s="13">
        <v>393</v>
      </c>
      <c r="D351" s="13">
        <v>66</v>
      </c>
      <c r="E351" s="13">
        <v>902</v>
      </c>
      <c r="F351" s="56">
        <f t="shared" ref="F351:F352" si="119">(E351-D351)/D351*100</f>
        <v>1266.6666666666665</v>
      </c>
      <c r="G351" s="14">
        <v>-27</v>
      </c>
      <c r="H351" s="14">
        <v>0</v>
      </c>
      <c r="I351" s="14">
        <v>-27</v>
      </c>
      <c r="J351" s="13">
        <v>0</v>
      </c>
      <c r="K351" s="56">
        <f t="shared" ref="K351:K352" si="120">(J351-I351)/I351*100</f>
        <v>-100</v>
      </c>
      <c r="L351" s="13">
        <v>2</v>
      </c>
      <c r="M351" s="13">
        <v>444</v>
      </c>
      <c r="N351" s="13">
        <v>140</v>
      </c>
      <c r="O351" s="13">
        <v>960</v>
      </c>
      <c r="P351" s="56">
        <f t="shared" ref="P351:P352" si="121">(O351-N351)/N351*100</f>
        <v>585.71428571428567</v>
      </c>
      <c r="Q351" s="13">
        <f t="shared" si="103"/>
        <v>-25</v>
      </c>
      <c r="R351" s="13">
        <f t="shared" si="104"/>
        <v>444</v>
      </c>
      <c r="S351" s="13">
        <f t="shared" si="105"/>
        <v>113</v>
      </c>
      <c r="T351" s="13">
        <f t="shared" si="106"/>
        <v>960</v>
      </c>
      <c r="U351" s="56">
        <f t="shared" ref="U351:U352" si="122">(T351-S351)/S351*100</f>
        <v>749.55752212389382</v>
      </c>
    </row>
    <row r="352" spans="1:21" x14ac:dyDescent="0.2">
      <c r="A352" s="22" t="s">
        <v>51</v>
      </c>
      <c r="B352" s="21">
        <f t="shared" ref="B352:O352" si="123">+B303+B320+B349+B351</f>
        <v>70</v>
      </c>
      <c r="C352" s="20">
        <f t="shared" si="123"/>
        <v>456</v>
      </c>
      <c r="D352" s="20">
        <f t="shared" si="123"/>
        <v>91</v>
      </c>
      <c r="E352" s="20">
        <f t="shared" si="123"/>
        <v>1027</v>
      </c>
      <c r="F352" s="71">
        <f t="shared" si="119"/>
        <v>1028.5714285714287</v>
      </c>
      <c r="G352" s="20">
        <f t="shared" si="123"/>
        <v>11</v>
      </c>
      <c r="H352" s="20">
        <f t="shared" si="123"/>
        <v>134</v>
      </c>
      <c r="I352" s="20">
        <f t="shared" si="123"/>
        <v>11</v>
      </c>
      <c r="J352" s="20">
        <f t="shared" si="123"/>
        <v>267</v>
      </c>
      <c r="K352" s="71">
        <f t="shared" si="120"/>
        <v>2327.2727272727275</v>
      </c>
      <c r="L352" s="20">
        <f t="shared" si="123"/>
        <v>2</v>
      </c>
      <c r="M352" s="20">
        <f t="shared" si="123"/>
        <v>444</v>
      </c>
      <c r="N352" s="20">
        <f t="shared" si="123"/>
        <v>140</v>
      </c>
      <c r="O352" s="20">
        <f t="shared" si="123"/>
        <v>960</v>
      </c>
      <c r="P352" s="71">
        <f t="shared" si="121"/>
        <v>585.71428571428567</v>
      </c>
      <c r="Q352" s="20">
        <f t="shared" si="103"/>
        <v>13</v>
      </c>
      <c r="R352" s="20">
        <f t="shared" si="104"/>
        <v>578</v>
      </c>
      <c r="S352" s="20">
        <f t="shared" si="105"/>
        <v>151</v>
      </c>
      <c r="T352" s="20">
        <f t="shared" si="106"/>
        <v>1227</v>
      </c>
      <c r="U352" s="71">
        <f t="shared" si="122"/>
        <v>712.58278145695363</v>
      </c>
    </row>
    <row r="355" spans="1:1" x14ac:dyDescent="0.2">
      <c r="A355" s="69" t="s">
        <v>306</v>
      </c>
    </row>
  </sheetData>
  <mergeCells count="24">
    <mergeCell ref="A3:U3"/>
    <mergeCell ref="A2:U2"/>
    <mergeCell ref="N6:O6"/>
    <mergeCell ref="B6:C6"/>
    <mergeCell ref="D6:E6"/>
    <mergeCell ref="G6:H6"/>
    <mergeCell ref="I6:J6"/>
    <mergeCell ref="L6:M6"/>
    <mergeCell ref="A1:U1"/>
    <mergeCell ref="Q4:T4"/>
    <mergeCell ref="Q5:R5"/>
    <mergeCell ref="S5:T5"/>
    <mergeCell ref="Q6:R6"/>
    <mergeCell ref="S6:T6"/>
    <mergeCell ref="A4:A5"/>
    <mergeCell ref="B4:E4"/>
    <mergeCell ref="G4:J4"/>
    <mergeCell ref="L4:O4"/>
    <mergeCell ref="B5:C5"/>
    <mergeCell ref="D5:E5"/>
    <mergeCell ref="G5:H5"/>
    <mergeCell ref="I5:J5"/>
    <mergeCell ref="L5:M5"/>
    <mergeCell ref="N5:O5"/>
  </mergeCells>
  <printOptions gridLines="1"/>
  <pageMargins left="0.25" right="0.25" top="0.5" bottom="0.75" header="0.3" footer="0.3"/>
  <pageSetup scale="76" orientation="landscape" r:id="rId1"/>
  <headerFooter>
    <oddFooter>&amp;L© Society of Indian Automobile Manufacturers (SIAM)&amp;RPage &amp;P of &amp;N</oddFooter>
  </headerFooter>
  <rowBreaks count="7" manualBreakCount="7">
    <brk id="69" max="16383" man="1"/>
    <brk id="101" max="16383" man="1"/>
    <brk id="158" max="16383" man="1"/>
    <brk id="202" max="16383" man="1"/>
    <brk id="235" max="16383" man="1"/>
    <brk id="273" max="16383" man="1"/>
    <brk id="297" max="16383" man="1"/>
  </rowBreaks>
  <ignoredErrors>
    <ignoredError sqref="L348:O348 B348:E348 G348:J3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Saigal</cp:lastModifiedBy>
  <cp:lastPrinted>2021-06-11T07:12:47Z</cp:lastPrinted>
  <dcterms:created xsi:type="dcterms:W3CDTF">2021-06-09T10:09:47Z</dcterms:created>
  <dcterms:modified xsi:type="dcterms:W3CDTF">2021-06-12T07:01:02Z</dcterms:modified>
</cp:coreProperties>
</file>