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340" windowHeight="7395" tabRatio="877"/>
  </bookViews>
  <sheets>
    <sheet name="Summary" sheetId="3" r:id="rId1"/>
    <sheet name="Report" sheetId="7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3" l="1"/>
  <c r="M32" i="3" s="1"/>
  <c r="K32" i="3"/>
  <c r="L31" i="3"/>
  <c r="M31" i="3" s="1"/>
  <c r="K31" i="3"/>
  <c r="M30" i="3"/>
  <c r="L30" i="3"/>
  <c r="K30" i="3"/>
  <c r="M29" i="3"/>
  <c r="L29" i="3"/>
  <c r="K29" i="3"/>
  <c r="L28" i="3"/>
  <c r="K28" i="3"/>
  <c r="M28" i="3" s="1"/>
  <c r="L27" i="3"/>
  <c r="M27" i="3" s="1"/>
  <c r="K27" i="3"/>
  <c r="L25" i="3"/>
  <c r="M25" i="3" s="1"/>
  <c r="K25" i="3"/>
  <c r="L24" i="3"/>
  <c r="M24" i="3" s="1"/>
  <c r="K24" i="3"/>
  <c r="L23" i="3"/>
  <c r="M23" i="3" s="1"/>
  <c r="K23" i="3"/>
  <c r="M21" i="3"/>
  <c r="L21" i="3"/>
  <c r="K21" i="3"/>
  <c r="L20" i="3"/>
  <c r="K20" i="3"/>
  <c r="M20" i="3" s="1"/>
  <c r="L19" i="3"/>
  <c r="M19" i="3" s="1"/>
  <c r="K19" i="3"/>
  <c r="L18" i="3"/>
  <c r="K18" i="3"/>
  <c r="M18" i="3" s="1"/>
  <c r="L16" i="3"/>
  <c r="M16" i="3" s="1"/>
  <c r="K16" i="3"/>
  <c r="L15" i="3"/>
  <c r="M15" i="3" s="1"/>
  <c r="K15" i="3"/>
  <c r="M14" i="3"/>
  <c r="L14" i="3"/>
  <c r="K14" i="3"/>
  <c r="L11" i="3"/>
  <c r="M11" i="3" s="1"/>
  <c r="K11" i="3"/>
  <c r="L10" i="3"/>
  <c r="K10" i="3"/>
  <c r="M10" i="3" s="1"/>
  <c r="L9" i="3"/>
  <c r="M9" i="3" s="1"/>
  <c r="K9" i="3"/>
  <c r="L8" i="3"/>
  <c r="K8" i="3"/>
  <c r="P324" i="7" l="1"/>
  <c r="P140" i="7"/>
  <c r="K338" i="7"/>
  <c r="U390" i="7"/>
  <c r="U389" i="7"/>
  <c r="U387" i="7"/>
  <c r="U386" i="7"/>
  <c r="U385" i="7"/>
  <c r="U382" i="7"/>
  <c r="U381" i="7"/>
  <c r="U380" i="7"/>
  <c r="U378" i="7"/>
  <c r="U377" i="7"/>
  <c r="U376" i="7"/>
  <c r="U372" i="7"/>
  <c r="U371" i="7"/>
  <c r="U370" i="7"/>
  <c r="U369" i="7"/>
  <c r="U368" i="7"/>
  <c r="U366" i="7"/>
  <c r="U365" i="7"/>
  <c r="U364" i="7"/>
  <c r="U363" i="7"/>
  <c r="U362" i="7"/>
  <c r="U361" i="7"/>
  <c r="U360" i="7"/>
  <c r="U357" i="7"/>
  <c r="U356" i="7"/>
  <c r="U355" i="7"/>
  <c r="U352" i="7"/>
  <c r="U350" i="7"/>
  <c r="U349" i="7"/>
  <c r="U346" i="7"/>
  <c r="U345" i="7"/>
  <c r="U343" i="7"/>
  <c r="U341" i="7"/>
  <c r="U340" i="7"/>
  <c r="U339" i="7"/>
  <c r="U338" i="7"/>
  <c r="U336" i="7"/>
  <c r="U334" i="7"/>
  <c r="U333" i="7"/>
  <c r="U332" i="7"/>
  <c r="U331" i="7"/>
  <c r="U329" i="7"/>
  <c r="U328" i="7"/>
  <c r="U327" i="7"/>
  <c r="U325" i="7"/>
  <c r="U324" i="7"/>
  <c r="U322" i="7"/>
  <c r="U321" i="7"/>
  <c r="U319" i="7"/>
  <c r="U318" i="7"/>
  <c r="U317" i="7"/>
  <c r="U316" i="7"/>
  <c r="U314" i="7"/>
  <c r="U312" i="7"/>
  <c r="U311" i="7"/>
  <c r="U310" i="7"/>
  <c r="U309" i="7"/>
  <c r="U308" i="7"/>
  <c r="U307" i="7"/>
  <c r="U306" i="7"/>
  <c r="U304" i="7"/>
  <c r="U303" i="7"/>
  <c r="U302" i="7"/>
  <c r="U301" i="7"/>
  <c r="U300" i="7"/>
  <c r="U299" i="7"/>
  <c r="U298" i="7"/>
  <c r="U296" i="7"/>
  <c r="U295" i="7"/>
  <c r="U294" i="7"/>
  <c r="U293" i="7"/>
  <c r="U292" i="7"/>
  <c r="U291" i="7"/>
  <c r="U289" i="7"/>
  <c r="U288" i="7"/>
  <c r="U287" i="7"/>
  <c r="U286" i="7"/>
  <c r="U285" i="7"/>
  <c r="U284" i="7"/>
  <c r="U283" i="7"/>
  <c r="U281" i="7"/>
  <c r="U280" i="7"/>
  <c r="U279" i="7"/>
  <c r="U278" i="7"/>
  <c r="U277" i="7"/>
  <c r="U276" i="7"/>
  <c r="U275" i="7"/>
  <c r="U274" i="7"/>
  <c r="U269" i="7"/>
  <c r="U268" i="7"/>
  <c r="U267" i="7"/>
  <c r="U266" i="7"/>
  <c r="U265" i="7"/>
  <c r="U264" i="7"/>
  <c r="U263" i="7"/>
  <c r="U262" i="7"/>
  <c r="U261" i="7"/>
  <c r="U258" i="7"/>
  <c r="U257" i="7"/>
  <c r="U256" i="7"/>
  <c r="U255" i="7"/>
  <c r="U253" i="7"/>
  <c r="U252" i="7"/>
  <c r="U250" i="7"/>
  <c r="U249" i="7"/>
  <c r="U247" i="7"/>
  <c r="U246" i="7"/>
  <c r="U245" i="7"/>
  <c r="U244" i="7"/>
  <c r="U243" i="7"/>
  <c r="U242" i="7"/>
  <c r="U241" i="7"/>
  <c r="U240" i="7"/>
  <c r="U238" i="7"/>
  <c r="U237" i="7"/>
  <c r="U235" i="7"/>
  <c r="U234" i="7"/>
  <c r="U229" i="7"/>
  <c r="U228" i="7"/>
  <c r="U226" i="7"/>
  <c r="U225" i="7"/>
  <c r="U224" i="7"/>
  <c r="U223" i="7"/>
  <c r="U222" i="7"/>
  <c r="U219" i="7"/>
  <c r="U218" i="7"/>
  <c r="U216" i="7"/>
  <c r="U215" i="7"/>
  <c r="U214" i="7"/>
  <c r="U213" i="7"/>
  <c r="U212" i="7"/>
  <c r="U208" i="7"/>
  <c r="U207" i="7"/>
  <c r="U206" i="7"/>
  <c r="U205" i="7"/>
  <c r="U204" i="7"/>
  <c r="U203" i="7"/>
  <c r="U202" i="7"/>
  <c r="U201" i="7"/>
  <c r="U200" i="7"/>
  <c r="U197" i="7"/>
  <c r="U196" i="7"/>
  <c r="U195" i="7"/>
  <c r="U193" i="7"/>
  <c r="U192" i="7"/>
  <c r="U191" i="7"/>
  <c r="U190" i="7"/>
  <c r="U188" i="7"/>
  <c r="U187" i="7"/>
  <c r="U186" i="7"/>
  <c r="U185" i="7"/>
  <c r="U184" i="7"/>
  <c r="U183" i="7"/>
  <c r="U182" i="7"/>
  <c r="U176" i="7"/>
  <c r="U175" i="7"/>
  <c r="U174" i="7"/>
  <c r="U173" i="7"/>
  <c r="U172" i="7"/>
  <c r="U168" i="7"/>
  <c r="U167" i="7"/>
  <c r="U166" i="7"/>
  <c r="U165" i="7"/>
  <c r="U164" i="7"/>
  <c r="U162" i="7"/>
  <c r="U161" i="7"/>
  <c r="U160" i="7"/>
  <c r="U159" i="7"/>
  <c r="U155" i="7"/>
  <c r="U154" i="7"/>
  <c r="U153" i="7"/>
  <c r="U152" i="7"/>
  <c r="U151" i="7"/>
  <c r="U150" i="7"/>
  <c r="U148" i="7"/>
  <c r="U147" i="7"/>
  <c r="U146" i="7"/>
  <c r="U145" i="7"/>
  <c r="U144" i="7"/>
  <c r="U143" i="7"/>
  <c r="U142" i="7"/>
  <c r="U141" i="7"/>
  <c r="U140" i="7"/>
  <c r="U139" i="7"/>
  <c r="U138" i="7"/>
  <c r="U134" i="7"/>
  <c r="U133" i="7"/>
  <c r="U132" i="7"/>
  <c r="U131" i="7"/>
  <c r="U130" i="7"/>
  <c r="U129" i="7"/>
  <c r="U127" i="7"/>
  <c r="U125" i="7"/>
  <c r="U124" i="7"/>
  <c r="U122" i="7"/>
  <c r="U121" i="7"/>
  <c r="U120" i="7"/>
  <c r="U119" i="7"/>
  <c r="U118" i="7"/>
  <c r="U117" i="7"/>
  <c r="U116" i="7"/>
  <c r="U115" i="7"/>
  <c r="U111" i="7"/>
  <c r="U110" i="7"/>
  <c r="U108" i="7"/>
  <c r="U107" i="7"/>
  <c r="U105" i="7"/>
  <c r="U104" i="7"/>
  <c r="U103" i="7"/>
  <c r="U102" i="7"/>
  <c r="U101" i="7"/>
  <c r="U98" i="7"/>
  <c r="U96" i="7"/>
  <c r="U95" i="7"/>
  <c r="U93" i="7"/>
  <c r="U92" i="7"/>
  <c r="U90" i="7"/>
  <c r="U89" i="7"/>
  <c r="U88" i="7"/>
  <c r="U85" i="7"/>
  <c r="U84" i="7"/>
  <c r="U83" i="7"/>
  <c r="U82" i="7"/>
  <c r="U81" i="7"/>
  <c r="U80" i="7"/>
  <c r="U79" i="7"/>
  <c r="U78" i="7"/>
  <c r="U77" i="7"/>
  <c r="U76" i="7"/>
  <c r="U75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4" i="7"/>
  <c r="U53" i="7"/>
  <c r="U52" i="7"/>
  <c r="U50" i="7"/>
  <c r="U47" i="7"/>
  <c r="U46" i="7"/>
  <c r="U45" i="7"/>
  <c r="U44" i="7"/>
  <c r="U41" i="7"/>
  <c r="U40" i="7"/>
  <c r="U39" i="7"/>
  <c r="U38" i="7"/>
  <c r="U37" i="7"/>
  <c r="U36" i="7"/>
  <c r="U35" i="7"/>
  <c r="U34" i="7"/>
  <c r="U30" i="7"/>
  <c r="U29" i="7"/>
  <c r="U26" i="7"/>
  <c r="U25" i="7"/>
  <c r="U24" i="7"/>
  <c r="U23" i="7"/>
  <c r="U22" i="7"/>
  <c r="U21" i="7"/>
  <c r="U20" i="7"/>
  <c r="U19" i="7"/>
  <c r="U18" i="7"/>
  <c r="U17" i="7"/>
  <c r="U14" i="7"/>
  <c r="U13" i="7"/>
  <c r="U12" i="7"/>
  <c r="U11" i="7"/>
  <c r="P390" i="7"/>
  <c r="P389" i="7"/>
  <c r="P387" i="7"/>
  <c r="P386" i="7"/>
  <c r="P385" i="7"/>
  <c r="P382" i="7"/>
  <c r="P381" i="7"/>
  <c r="P380" i="7"/>
  <c r="P378" i="7"/>
  <c r="P377" i="7"/>
  <c r="P376" i="7"/>
  <c r="P372" i="7"/>
  <c r="P371" i="7"/>
  <c r="P369" i="7"/>
  <c r="P368" i="7"/>
  <c r="P366" i="7"/>
  <c r="P365" i="7"/>
  <c r="P363" i="7"/>
  <c r="P362" i="7"/>
  <c r="P361" i="7"/>
  <c r="P360" i="7"/>
  <c r="P357" i="7"/>
  <c r="P334" i="7"/>
  <c r="P331" i="7"/>
  <c r="P327" i="7"/>
  <c r="P325" i="7"/>
  <c r="P321" i="7"/>
  <c r="P319" i="7"/>
  <c r="P318" i="7"/>
  <c r="P317" i="7"/>
  <c r="P314" i="7"/>
  <c r="P312" i="7"/>
  <c r="P311" i="7"/>
  <c r="P310" i="7"/>
  <c r="P308" i="7"/>
  <c r="P307" i="7"/>
  <c r="P306" i="7"/>
  <c r="P304" i="7"/>
  <c r="P303" i="7"/>
  <c r="P302" i="7"/>
  <c r="P301" i="7"/>
  <c r="P300" i="7"/>
  <c r="P299" i="7"/>
  <c r="P298" i="7"/>
  <c r="P296" i="7"/>
  <c r="P295" i="7"/>
  <c r="P293" i="7"/>
  <c r="P292" i="7"/>
  <c r="P291" i="7"/>
  <c r="P289" i="7"/>
  <c r="P288" i="7"/>
  <c r="P287" i="7"/>
  <c r="P286" i="7"/>
  <c r="P285" i="7"/>
  <c r="P284" i="7"/>
  <c r="P283" i="7"/>
  <c r="P281" i="7"/>
  <c r="P280" i="7"/>
  <c r="P279" i="7"/>
  <c r="P278" i="7"/>
  <c r="P276" i="7"/>
  <c r="P275" i="7"/>
  <c r="P274" i="7"/>
  <c r="P269" i="7"/>
  <c r="P268" i="7"/>
  <c r="P267" i="7"/>
  <c r="P266" i="7"/>
  <c r="P265" i="7"/>
  <c r="P264" i="7"/>
  <c r="P263" i="7"/>
  <c r="P262" i="7"/>
  <c r="P258" i="7"/>
  <c r="P253" i="7"/>
  <c r="P252" i="7"/>
  <c r="P250" i="7"/>
  <c r="P249" i="7"/>
  <c r="P247" i="7"/>
  <c r="P246" i="7"/>
  <c r="P245" i="7"/>
  <c r="P244" i="7"/>
  <c r="P243" i="7"/>
  <c r="P242" i="7"/>
  <c r="P241" i="7"/>
  <c r="P240" i="7"/>
  <c r="P235" i="7"/>
  <c r="P234" i="7"/>
  <c r="P229" i="7"/>
  <c r="P228" i="7"/>
  <c r="P226" i="7"/>
  <c r="P225" i="7"/>
  <c r="P223" i="7"/>
  <c r="P222" i="7"/>
  <c r="P219" i="7"/>
  <c r="P218" i="7"/>
  <c r="P216" i="7"/>
  <c r="P215" i="7"/>
  <c r="P213" i="7"/>
  <c r="P212" i="7"/>
  <c r="P208" i="7"/>
  <c r="P207" i="7"/>
  <c r="P205" i="7"/>
  <c r="P204" i="7"/>
  <c r="P203" i="7"/>
  <c r="P202" i="7"/>
  <c r="P201" i="7"/>
  <c r="P200" i="7"/>
  <c r="P197" i="7"/>
  <c r="P196" i="7"/>
  <c r="P195" i="7"/>
  <c r="P193" i="7"/>
  <c r="P191" i="7"/>
  <c r="P190" i="7"/>
  <c r="P188" i="7"/>
  <c r="P187" i="7"/>
  <c r="P186" i="7"/>
  <c r="P185" i="7"/>
  <c r="P184" i="7"/>
  <c r="P183" i="7"/>
  <c r="P182" i="7"/>
  <c r="P176" i="7"/>
  <c r="P175" i="7"/>
  <c r="P174" i="7"/>
  <c r="P173" i="7"/>
  <c r="P172" i="7"/>
  <c r="P168" i="7"/>
  <c r="P167" i="7"/>
  <c r="P166" i="7"/>
  <c r="P165" i="7"/>
  <c r="P162" i="7"/>
  <c r="P160" i="7"/>
  <c r="P159" i="7"/>
  <c r="P155" i="7"/>
  <c r="P153" i="7"/>
  <c r="P152" i="7"/>
  <c r="P150" i="7"/>
  <c r="P148" i="7"/>
  <c r="P146" i="7"/>
  <c r="P145" i="7"/>
  <c r="P144" i="7"/>
  <c r="P143" i="7"/>
  <c r="P142" i="7"/>
  <c r="P141" i="7"/>
  <c r="P138" i="7"/>
  <c r="P134" i="7"/>
  <c r="P133" i="7"/>
  <c r="P131" i="7"/>
  <c r="P125" i="7"/>
  <c r="P119" i="7"/>
  <c r="P115" i="7"/>
  <c r="P111" i="7"/>
  <c r="P108" i="7"/>
  <c r="P105" i="7"/>
  <c r="P104" i="7"/>
  <c r="P102" i="7"/>
  <c r="P101" i="7"/>
  <c r="P98" i="7"/>
  <c r="P96" i="7"/>
  <c r="P92" i="7"/>
  <c r="P90" i="7"/>
  <c r="P89" i="7"/>
  <c r="P88" i="7"/>
  <c r="P85" i="7"/>
  <c r="P83" i="7"/>
  <c r="P82" i="7"/>
  <c r="P81" i="7"/>
  <c r="P80" i="7"/>
  <c r="P79" i="7"/>
  <c r="P78" i="7"/>
  <c r="P77" i="7"/>
  <c r="P76" i="7"/>
  <c r="P75" i="7"/>
  <c r="P70" i="7"/>
  <c r="P69" i="7"/>
  <c r="P67" i="7"/>
  <c r="P66" i="7"/>
  <c r="P65" i="7"/>
  <c r="P64" i="7"/>
  <c r="P63" i="7"/>
  <c r="P62" i="7"/>
  <c r="P61" i="7"/>
  <c r="P60" i="7"/>
  <c r="P59" i="7"/>
  <c r="P58" i="7"/>
  <c r="P57" i="7"/>
  <c r="P54" i="7"/>
  <c r="P41" i="7"/>
  <c r="P40" i="7"/>
  <c r="P38" i="7"/>
  <c r="P37" i="7"/>
  <c r="P36" i="7"/>
  <c r="P35" i="7"/>
  <c r="P34" i="7"/>
  <c r="P30" i="7"/>
  <c r="P29" i="7"/>
  <c r="P26" i="7"/>
  <c r="P25" i="7"/>
  <c r="P23" i="7"/>
  <c r="P22" i="7"/>
  <c r="P21" i="7"/>
  <c r="P20" i="7"/>
  <c r="P19" i="7"/>
  <c r="P18" i="7"/>
  <c r="P17" i="7"/>
  <c r="P14" i="7"/>
  <c r="P13" i="7"/>
  <c r="P12" i="7"/>
  <c r="P11" i="7"/>
  <c r="K390" i="7"/>
  <c r="K389" i="7"/>
  <c r="K387" i="7"/>
  <c r="K386" i="7"/>
  <c r="K385" i="7"/>
  <c r="K382" i="7"/>
  <c r="K381" i="7"/>
  <c r="K380" i="7"/>
  <c r="K378" i="7"/>
  <c r="K377" i="7"/>
  <c r="K376" i="7"/>
  <c r="K372" i="7"/>
  <c r="K371" i="7"/>
  <c r="K370" i="7"/>
  <c r="K369" i="7"/>
  <c r="K368" i="7"/>
  <c r="K366" i="7"/>
  <c r="K365" i="7"/>
  <c r="K364" i="7"/>
  <c r="K363" i="7"/>
  <c r="K362" i="7"/>
  <c r="K361" i="7"/>
  <c r="K360" i="7"/>
  <c r="K357" i="7"/>
  <c r="K356" i="7"/>
  <c r="K355" i="7"/>
  <c r="K352" i="7"/>
  <c r="K350" i="7"/>
  <c r="K349" i="7"/>
  <c r="K346" i="7"/>
  <c r="K345" i="7"/>
  <c r="K343" i="7"/>
  <c r="K341" i="7"/>
  <c r="K340" i="7"/>
  <c r="K339" i="7"/>
  <c r="K336" i="7"/>
  <c r="K334" i="7"/>
  <c r="K333" i="7"/>
  <c r="K332" i="7"/>
  <c r="K331" i="7"/>
  <c r="K329" i="7"/>
  <c r="K328" i="7"/>
  <c r="K327" i="7"/>
  <c r="K325" i="7"/>
  <c r="K324" i="7"/>
  <c r="K322" i="7"/>
  <c r="K321" i="7"/>
  <c r="K319" i="7"/>
  <c r="K318" i="7"/>
  <c r="K317" i="7"/>
  <c r="K316" i="7"/>
  <c r="K314" i="7"/>
  <c r="K312" i="7"/>
  <c r="K311" i="7"/>
  <c r="K310" i="7"/>
  <c r="K309" i="7"/>
  <c r="K306" i="7"/>
  <c r="K304" i="7"/>
  <c r="K303" i="7"/>
  <c r="K302" i="7"/>
  <c r="K301" i="7"/>
  <c r="K300" i="7"/>
  <c r="K299" i="7"/>
  <c r="K298" i="7"/>
  <c r="K296" i="7"/>
  <c r="K295" i="7"/>
  <c r="K294" i="7"/>
  <c r="K292" i="7"/>
  <c r="K291" i="7"/>
  <c r="K289" i="7"/>
  <c r="K285" i="7"/>
  <c r="K284" i="7"/>
  <c r="K283" i="7"/>
  <c r="K281" i="7"/>
  <c r="K280" i="7"/>
  <c r="K277" i="7"/>
  <c r="K276" i="7"/>
  <c r="K275" i="7"/>
  <c r="K274" i="7"/>
  <c r="K269" i="7"/>
  <c r="K268" i="7"/>
  <c r="K267" i="7"/>
  <c r="K266" i="7"/>
  <c r="K265" i="7"/>
  <c r="K264" i="7"/>
  <c r="K263" i="7"/>
  <c r="K262" i="7"/>
  <c r="K261" i="7"/>
  <c r="K258" i="7"/>
  <c r="K257" i="7"/>
  <c r="K256" i="7"/>
  <c r="K255" i="7"/>
  <c r="K253" i="7"/>
  <c r="K252" i="7"/>
  <c r="K250" i="7"/>
  <c r="K249" i="7"/>
  <c r="K247" i="7"/>
  <c r="K246" i="7"/>
  <c r="K245" i="7"/>
  <c r="K244" i="7"/>
  <c r="K243" i="7"/>
  <c r="K242" i="7"/>
  <c r="K241" i="7"/>
  <c r="K240" i="7"/>
  <c r="K238" i="7"/>
  <c r="K237" i="7"/>
  <c r="K229" i="7"/>
  <c r="K228" i="7"/>
  <c r="K226" i="7"/>
  <c r="K225" i="7"/>
  <c r="K224" i="7"/>
  <c r="K223" i="7"/>
  <c r="K222" i="7"/>
  <c r="K219" i="7"/>
  <c r="K218" i="7"/>
  <c r="K216" i="7"/>
  <c r="K215" i="7"/>
  <c r="K214" i="7"/>
  <c r="K213" i="7"/>
  <c r="K212" i="7"/>
  <c r="K208" i="7"/>
  <c r="K207" i="7"/>
  <c r="K206" i="7"/>
  <c r="K205" i="7"/>
  <c r="K204" i="7"/>
  <c r="K202" i="7"/>
  <c r="K201" i="7"/>
  <c r="K200" i="7"/>
  <c r="K197" i="7"/>
  <c r="K196" i="7"/>
  <c r="K195" i="7"/>
  <c r="K193" i="7"/>
  <c r="K192" i="7"/>
  <c r="K190" i="7"/>
  <c r="K188" i="7"/>
  <c r="K187" i="7"/>
  <c r="K186" i="7"/>
  <c r="K185" i="7"/>
  <c r="K184" i="7"/>
  <c r="K183" i="7"/>
  <c r="K182" i="7"/>
  <c r="K176" i="7"/>
  <c r="K175" i="7"/>
  <c r="K174" i="7"/>
  <c r="K173" i="7"/>
  <c r="K172" i="7"/>
  <c r="K168" i="7"/>
  <c r="K167" i="7"/>
  <c r="K166" i="7"/>
  <c r="K164" i="7"/>
  <c r="K162" i="7"/>
  <c r="K161" i="7"/>
  <c r="K160" i="7"/>
  <c r="K159" i="7"/>
  <c r="K155" i="7"/>
  <c r="K154" i="7"/>
  <c r="K153" i="7"/>
  <c r="K152" i="7"/>
  <c r="K151" i="7"/>
  <c r="K150" i="7"/>
  <c r="K148" i="7"/>
  <c r="K147" i="7"/>
  <c r="K146" i="7"/>
  <c r="K145" i="7"/>
  <c r="K144" i="7"/>
  <c r="K143" i="7"/>
  <c r="K142" i="7"/>
  <c r="K141" i="7"/>
  <c r="K140" i="7"/>
  <c r="K139" i="7"/>
  <c r="K138" i="7"/>
  <c r="K134" i="7"/>
  <c r="K133" i="7"/>
  <c r="K132" i="7"/>
  <c r="K131" i="7"/>
  <c r="K130" i="7"/>
  <c r="K129" i="7"/>
  <c r="K127" i="7"/>
  <c r="K125" i="7"/>
  <c r="K124" i="7"/>
  <c r="K122" i="7"/>
  <c r="K121" i="7"/>
  <c r="K120" i="7"/>
  <c r="K119" i="7"/>
  <c r="K118" i="7"/>
  <c r="K117" i="7"/>
  <c r="K116" i="7"/>
  <c r="K115" i="7"/>
  <c r="K111" i="7"/>
  <c r="K110" i="7"/>
  <c r="K108" i="7"/>
  <c r="K107" i="7"/>
  <c r="K105" i="7"/>
  <c r="K104" i="7"/>
  <c r="K103" i="7"/>
  <c r="K102" i="7"/>
  <c r="K101" i="7"/>
  <c r="K96" i="7"/>
  <c r="K95" i="7"/>
  <c r="K93" i="7"/>
  <c r="K92" i="7"/>
  <c r="K90" i="7"/>
  <c r="K89" i="7"/>
  <c r="K88" i="7"/>
  <c r="K85" i="7"/>
  <c r="K84" i="7"/>
  <c r="K83" i="7"/>
  <c r="K82" i="7"/>
  <c r="K81" i="7"/>
  <c r="K80" i="7"/>
  <c r="K79" i="7"/>
  <c r="K78" i="7"/>
  <c r="K77" i="7"/>
  <c r="K76" i="7"/>
  <c r="K75" i="7"/>
  <c r="K70" i="7"/>
  <c r="K69" i="7"/>
  <c r="K68" i="7"/>
  <c r="K67" i="7"/>
  <c r="K66" i="7"/>
  <c r="K65" i="7"/>
  <c r="K64" i="7"/>
  <c r="K63" i="7"/>
  <c r="K62" i="7"/>
  <c r="K61" i="7"/>
  <c r="K60" i="7"/>
  <c r="K59" i="7"/>
  <c r="K57" i="7"/>
  <c r="K54" i="7"/>
  <c r="K53" i="7"/>
  <c r="K52" i="7"/>
  <c r="K50" i="7"/>
  <c r="K47" i="7"/>
  <c r="K46" i="7"/>
  <c r="K45" i="7"/>
  <c r="K44" i="7"/>
  <c r="K41" i="7"/>
  <c r="K40" i="7"/>
  <c r="K39" i="7"/>
  <c r="K38" i="7"/>
  <c r="K36" i="7"/>
  <c r="K35" i="7"/>
  <c r="K34" i="7"/>
  <c r="K30" i="7"/>
  <c r="K29" i="7"/>
  <c r="K26" i="7"/>
  <c r="K25" i="7"/>
  <c r="K24" i="7"/>
  <c r="K23" i="7"/>
  <c r="K22" i="7"/>
  <c r="K21" i="7"/>
  <c r="K20" i="7"/>
  <c r="K19" i="7"/>
  <c r="K17" i="7"/>
  <c r="K14" i="7"/>
  <c r="K13" i="7"/>
  <c r="K12" i="7"/>
  <c r="K11" i="7"/>
  <c r="F391" i="7"/>
  <c r="F390" i="7"/>
  <c r="F389" i="7"/>
  <c r="F387" i="7"/>
  <c r="F386" i="7"/>
  <c r="F385" i="7"/>
  <c r="F382" i="7"/>
  <c r="F381" i="7"/>
  <c r="F380" i="7"/>
  <c r="F378" i="7"/>
  <c r="F377" i="7"/>
  <c r="F376" i="7"/>
  <c r="F372" i="7"/>
  <c r="F371" i="7"/>
  <c r="F370" i="7"/>
  <c r="F369" i="7"/>
  <c r="F368" i="7"/>
  <c r="F366" i="7"/>
  <c r="F365" i="7"/>
  <c r="F364" i="7"/>
  <c r="F363" i="7"/>
  <c r="F362" i="7"/>
  <c r="F361" i="7"/>
  <c r="F360" i="7"/>
  <c r="F357" i="7"/>
  <c r="F356" i="7"/>
  <c r="F352" i="7"/>
  <c r="F350" i="7"/>
  <c r="F346" i="7"/>
  <c r="F345" i="7"/>
  <c r="F343" i="7"/>
  <c r="F341" i="7"/>
  <c r="F340" i="7"/>
  <c r="F339" i="7"/>
  <c r="F336" i="7"/>
  <c r="F334" i="7"/>
  <c r="F333" i="7"/>
  <c r="F332" i="7"/>
  <c r="F331" i="7"/>
  <c r="F329" i="7"/>
  <c r="F328" i="7"/>
  <c r="F327" i="7"/>
  <c r="F325" i="7"/>
  <c r="F324" i="7"/>
  <c r="F322" i="7"/>
  <c r="F321" i="7"/>
  <c r="F319" i="7"/>
  <c r="F318" i="7"/>
  <c r="F317" i="7"/>
  <c r="F316" i="7"/>
  <c r="F314" i="7"/>
  <c r="F312" i="7"/>
  <c r="F311" i="7"/>
  <c r="F310" i="7"/>
  <c r="F308" i="7"/>
  <c r="F306" i="7"/>
  <c r="F304" i="7"/>
  <c r="F303" i="7"/>
  <c r="F302" i="7"/>
  <c r="F301" i="7"/>
  <c r="F300" i="7"/>
  <c r="F299" i="7"/>
  <c r="F298" i="7"/>
  <c r="F296" i="7"/>
  <c r="F295" i="7"/>
  <c r="F293" i="7"/>
  <c r="F292" i="7"/>
  <c r="F291" i="7"/>
  <c r="F289" i="7"/>
  <c r="F288" i="7"/>
  <c r="F287" i="7"/>
  <c r="F286" i="7"/>
  <c r="F285" i="7"/>
  <c r="F284" i="7"/>
  <c r="F283" i="7"/>
  <c r="F281" i="7"/>
  <c r="F280" i="7"/>
  <c r="F279" i="7"/>
  <c r="F278" i="7"/>
  <c r="F276" i="7"/>
  <c r="F275" i="7"/>
  <c r="F274" i="7"/>
  <c r="F269" i="7"/>
  <c r="F268" i="7"/>
  <c r="F267" i="7"/>
  <c r="F266" i="7"/>
  <c r="F265" i="7"/>
  <c r="F264" i="7"/>
  <c r="F263" i="7"/>
  <c r="F262" i="7"/>
  <c r="F261" i="7"/>
  <c r="F258" i="7"/>
  <c r="F257" i="7"/>
  <c r="F256" i="7"/>
  <c r="F255" i="7"/>
  <c r="F253" i="7"/>
  <c r="F252" i="7"/>
  <c r="F250" i="7"/>
  <c r="F249" i="7"/>
  <c r="F247" i="7"/>
  <c r="F246" i="7"/>
  <c r="F245" i="7"/>
  <c r="F244" i="7"/>
  <c r="F243" i="7"/>
  <c r="F242" i="7"/>
  <c r="F241" i="7"/>
  <c r="F240" i="7"/>
  <c r="F238" i="7"/>
  <c r="F237" i="7"/>
  <c r="F235" i="7"/>
  <c r="F234" i="7"/>
  <c r="F229" i="7"/>
  <c r="F228" i="7"/>
  <c r="F226" i="7"/>
  <c r="F225" i="7"/>
  <c r="F224" i="7"/>
  <c r="F223" i="7"/>
  <c r="F222" i="7"/>
  <c r="F219" i="7"/>
  <c r="F218" i="7"/>
  <c r="F216" i="7"/>
  <c r="F215" i="7"/>
  <c r="F214" i="7"/>
  <c r="F213" i="7"/>
  <c r="F212" i="7"/>
  <c r="F208" i="7"/>
  <c r="F207" i="7"/>
  <c r="F206" i="7"/>
  <c r="F205" i="7"/>
  <c r="F204" i="7"/>
  <c r="F203" i="7"/>
  <c r="F202" i="7"/>
  <c r="F201" i="7"/>
  <c r="F200" i="7"/>
  <c r="F197" i="7"/>
  <c r="F196" i="7"/>
  <c r="F195" i="7"/>
  <c r="F193" i="7"/>
  <c r="F192" i="7"/>
  <c r="F191" i="7"/>
  <c r="F190" i="7"/>
  <c r="F188" i="7"/>
  <c r="F187" i="7"/>
  <c r="F186" i="7"/>
  <c r="F185" i="7"/>
  <c r="F184" i="7"/>
  <c r="F183" i="7"/>
  <c r="F182" i="7"/>
  <c r="F176" i="7"/>
  <c r="F175" i="7"/>
  <c r="F174" i="7"/>
  <c r="F173" i="7"/>
  <c r="F172" i="7"/>
  <c r="F168" i="7"/>
  <c r="F167" i="7"/>
  <c r="F166" i="7"/>
  <c r="F165" i="7"/>
  <c r="F164" i="7"/>
  <c r="F162" i="7"/>
  <c r="F161" i="7"/>
  <c r="F160" i="7"/>
  <c r="F159" i="7"/>
  <c r="F155" i="7"/>
  <c r="F153" i="7"/>
  <c r="F152" i="7"/>
  <c r="F151" i="7"/>
  <c r="F150" i="7"/>
  <c r="F148" i="7"/>
  <c r="F147" i="7"/>
  <c r="F146" i="7"/>
  <c r="F145" i="7"/>
  <c r="F144" i="7"/>
  <c r="F143" i="7"/>
  <c r="F142" i="7"/>
  <c r="F141" i="7"/>
  <c r="F140" i="7"/>
  <c r="F139" i="7"/>
  <c r="F138" i="7"/>
  <c r="F134" i="7"/>
  <c r="F133" i="7"/>
  <c r="F131" i="7"/>
  <c r="F130" i="7"/>
  <c r="F129" i="7"/>
  <c r="F127" i="7"/>
  <c r="F125" i="7"/>
  <c r="F122" i="7"/>
  <c r="F121" i="7"/>
  <c r="F120" i="7"/>
  <c r="F119" i="7"/>
  <c r="F118" i="7"/>
  <c r="F117" i="7"/>
  <c r="F116" i="7"/>
  <c r="F115" i="7"/>
  <c r="F111" i="7"/>
  <c r="F110" i="7"/>
  <c r="F108" i="7"/>
  <c r="F107" i="7"/>
  <c r="F105" i="7"/>
  <c r="F104" i="7"/>
  <c r="F103" i="7"/>
  <c r="F102" i="7"/>
  <c r="F101" i="7"/>
  <c r="F98" i="7"/>
  <c r="F96" i="7"/>
  <c r="F93" i="7"/>
  <c r="F92" i="7"/>
  <c r="F90" i="7"/>
  <c r="F89" i="7"/>
  <c r="F88" i="7"/>
  <c r="F85" i="7"/>
  <c r="F83" i="7"/>
  <c r="F82" i="7"/>
  <c r="F81" i="7"/>
  <c r="F80" i="7"/>
  <c r="F79" i="7"/>
  <c r="F78" i="7"/>
  <c r="F77" i="7"/>
  <c r="F76" i="7"/>
  <c r="F75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4" i="7"/>
  <c r="F53" i="7"/>
  <c r="F52" i="7"/>
  <c r="F50" i="7"/>
  <c r="F47" i="7"/>
  <c r="F46" i="7"/>
  <c r="F45" i="7"/>
  <c r="F44" i="7"/>
  <c r="F41" i="7"/>
  <c r="F40" i="7"/>
  <c r="F39" i="7"/>
  <c r="F38" i="7"/>
  <c r="F37" i="7"/>
  <c r="F36" i="7"/>
  <c r="F35" i="7"/>
  <c r="F34" i="7"/>
  <c r="F30" i="7"/>
  <c r="F29" i="7"/>
  <c r="F26" i="7"/>
  <c r="F25" i="7"/>
  <c r="F23" i="7"/>
  <c r="F22" i="7"/>
  <c r="F21" i="7"/>
  <c r="F20" i="7"/>
  <c r="F19" i="7"/>
  <c r="F18" i="7"/>
  <c r="F17" i="7"/>
  <c r="F14" i="7"/>
  <c r="F13" i="7"/>
  <c r="F12" i="7"/>
  <c r="F11" i="7"/>
  <c r="T390" i="7"/>
  <c r="S390" i="7"/>
  <c r="R390" i="7"/>
  <c r="Q390" i="7"/>
  <c r="T389" i="7"/>
  <c r="S389" i="7"/>
  <c r="R389" i="7"/>
  <c r="Q389" i="7"/>
  <c r="T387" i="7"/>
  <c r="S387" i="7"/>
  <c r="R387" i="7"/>
  <c r="Q387" i="7"/>
  <c r="T386" i="7"/>
  <c r="S386" i="7"/>
  <c r="R386" i="7"/>
  <c r="Q386" i="7"/>
  <c r="T385" i="7"/>
  <c r="S385" i="7"/>
  <c r="R385" i="7"/>
  <c r="Q385" i="7"/>
  <c r="T381" i="7"/>
  <c r="S381" i="7"/>
  <c r="R381" i="7"/>
  <c r="Q381" i="7"/>
  <c r="T380" i="7"/>
  <c r="S380" i="7"/>
  <c r="R380" i="7"/>
  <c r="Q380" i="7"/>
  <c r="T378" i="7"/>
  <c r="S378" i="7"/>
  <c r="R378" i="7"/>
  <c r="Q378" i="7"/>
  <c r="T377" i="7"/>
  <c r="S377" i="7"/>
  <c r="R377" i="7"/>
  <c r="Q377" i="7"/>
  <c r="T376" i="7"/>
  <c r="S376" i="7"/>
  <c r="R376" i="7"/>
  <c r="Q376" i="7"/>
  <c r="T372" i="7"/>
  <c r="S372" i="7"/>
  <c r="R372" i="7"/>
  <c r="Q372" i="7"/>
  <c r="T371" i="7"/>
  <c r="S371" i="7"/>
  <c r="R371" i="7"/>
  <c r="Q371" i="7"/>
  <c r="T370" i="7"/>
  <c r="S370" i="7"/>
  <c r="R370" i="7"/>
  <c r="Q370" i="7"/>
  <c r="T369" i="7"/>
  <c r="S369" i="7"/>
  <c r="R369" i="7"/>
  <c r="Q369" i="7"/>
  <c r="T368" i="7"/>
  <c r="S368" i="7"/>
  <c r="R368" i="7"/>
  <c r="Q368" i="7"/>
  <c r="T367" i="7"/>
  <c r="S367" i="7"/>
  <c r="R367" i="7"/>
  <c r="Q367" i="7"/>
  <c r="T366" i="7"/>
  <c r="S366" i="7"/>
  <c r="R366" i="7"/>
  <c r="Q366" i="7"/>
  <c r="T365" i="7"/>
  <c r="S365" i="7"/>
  <c r="R365" i="7"/>
  <c r="Q365" i="7"/>
  <c r="T364" i="7"/>
  <c r="S364" i="7"/>
  <c r="R364" i="7"/>
  <c r="Q364" i="7"/>
  <c r="T363" i="7"/>
  <c r="S363" i="7"/>
  <c r="R363" i="7"/>
  <c r="Q363" i="7"/>
  <c r="T362" i="7"/>
  <c r="S362" i="7"/>
  <c r="R362" i="7"/>
  <c r="Q362" i="7"/>
  <c r="T361" i="7"/>
  <c r="S361" i="7"/>
  <c r="R361" i="7"/>
  <c r="Q361" i="7"/>
  <c r="T360" i="7"/>
  <c r="S360" i="7"/>
  <c r="R360" i="7"/>
  <c r="Q360" i="7"/>
  <c r="T357" i="7"/>
  <c r="S357" i="7"/>
  <c r="R357" i="7"/>
  <c r="Q357" i="7"/>
  <c r="T356" i="7"/>
  <c r="S356" i="7"/>
  <c r="R356" i="7"/>
  <c r="Q356" i="7"/>
  <c r="T355" i="7"/>
  <c r="S355" i="7"/>
  <c r="R355" i="7"/>
  <c r="Q355" i="7"/>
  <c r="T354" i="7"/>
  <c r="S354" i="7"/>
  <c r="R354" i="7"/>
  <c r="Q354" i="7"/>
  <c r="T353" i="7"/>
  <c r="S353" i="7"/>
  <c r="R353" i="7"/>
  <c r="Q353" i="7"/>
  <c r="T352" i="7"/>
  <c r="S352" i="7"/>
  <c r="R352" i="7"/>
  <c r="Q352" i="7"/>
  <c r="T350" i="7"/>
  <c r="S350" i="7"/>
  <c r="R350" i="7"/>
  <c r="Q350" i="7"/>
  <c r="T349" i="7"/>
  <c r="S349" i="7"/>
  <c r="R349" i="7"/>
  <c r="Q349" i="7"/>
  <c r="T348" i="7"/>
  <c r="S348" i="7"/>
  <c r="R348" i="7"/>
  <c r="Q348" i="7"/>
  <c r="T347" i="7"/>
  <c r="S347" i="7"/>
  <c r="R347" i="7"/>
  <c r="Q347" i="7"/>
  <c r="T346" i="7"/>
  <c r="S346" i="7"/>
  <c r="R346" i="7"/>
  <c r="Q346" i="7"/>
  <c r="T345" i="7"/>
  <c r="S345" i="7"/>
  <c r="R345" i="7"/>
  <c r="Q345" i="7"/>
  <c r="T344" i="7"/>
  <c r="S344" i="7"/>
  <c r="R344" i="7"/>
  <c r="Q344" i="7"/>
  <c r="T343" i="7"/>
  <c r="S343" i="7"/>
  <c r="R343" i="7"/>
  <c r="Q343" i="7"/>
  <c r="T341" i="7"/>
  <c r="S341" i="7"/>
  <c r="R341" i="7"/>
  <c r="Q341" i="7"/>
  <c r="T340" i="7"/>
  <c r="S340" i="7"/>
  <c r="R340" i="7"/>
  <c r="Q340" i="7"/>
  <c r="T339" i="7"/>
  <c r="S339" i="7"/>
  <c r="R339" i="7"/>
  <c r="Q339" i="7"/>
  <c r="T338" i="7"/>
  <c r="S338" i="7"/>
  <c r="R338" i="7"/>
  <c r="Q338" i="7"/>
  <c r="T337" i="7"/>
  <c r="S337" i="7"/>
  <c r="R337" i="7"/>
  <c r="Q337" i="7"/>
  <c r="T336" i="7"/>
  <c r="S336" i="7"/>
  <c r="R336" i="7"/>
  <c r="Q336" i="7"/>
  <c r="T334" i="7"/>
  <c r="S334" i="7"/>
  <c r="R334" i="7"/>
  <c r="Q334" i="7"/>
  <c r="T333" i="7"/>
  <c r="S333" i="7"/>
  <c r="R333" i="7"/>
  <c r="Q333" i="7"/>
  <c r="T332" i="7"/>
  <c r="S332" i="7"/>
  <c r="R332" i="7"/>
  <c r="Q332" i="7"/>
  <c r="T331" i="7"/>
  <c r="S331" i="7"/>
  <c r="R331" i="7"/>
  <c r="Q331" i="7"/>
  <c r="T330" i="7"/>
  <c r="S330" i="7"/>
  <c r="R330" i="7"/>
  <c r="Q330" i="7"/>
  <c r="T329" i="7"/>
  <c r="S329" i="7"/>
  <c r="R329" i="7"/>
  <c r="Q329" i="7"/>
  <c r="T328" i="7"/>
  <c r="S328" i="7"/>
  <c r="R328" i="7"/>
  <c r="Q328" i="7"/>
  <c r="T327" i="7"/>
  <c r="S327" i="7"/>
  <c r="R327" i="7"/>
  <c r="Q327" i="7"/>
  <c r="T325" i="7"/>
  <c r="S325" i="7"/>
  <c r="R325" i="7"/>
  <c r="Q325" i="7"/>
  <c r="T324" i="7"/>
  <c r="S324" i="7"/>
  <c r="R324" i="7"/>
  <c r="Q324" i="7"/>
  <c r="T323" i="7"/>
  <c r="S323" i="7"/>
  <c r="R323" i="7"/>
  <c r="Q323" i="7"/>
  <c r="T322" i="7"/>
  <c r="S322" i="7"/>
  <c r="R322" i="7"/>
  <c r="Q322" i="7"/>
  <c r="T321" i="7"/>
  <c r="S321" i="7"/>
  <c r="R321" i="7"/>
  <c r="Q321" i="7"/>
  <c r="T319" i="7"/>
  <c r="S319" i="7"/>
  <c r="R319" i="7"/>
  <c r="Q319" i="7"/>
  <c r="T318" i="7"/>
  <c r="S318" i="7"/>
  <c r="R318" i="7"/>
  <c r="Q318" i="7"/>
  <c r="T317" i="7"/>
  <c r="S317" i="7"/>
  <c r="R317" i="7"/>
  <c r="Q317" i="7"/>
  <c r="T316" i="7"/>
  <c r="S316" i="7"/>
  <c r="R316" i="7"/>
  <c r="Q316" i="7"/>
  <c r="T315" i="7"/>
  <c r="S315" i="7"/>
  <c r="R315" i="7"/>
  <c r="Q315" i="7"/>
  <c r="T314" i="7"/>
  <c r="S314" i="7"/>
  <c r="R314" i="7"/>
  <c r="Q314" i="7"/>
  <c r="T312" i="7"/>
  <c r="S312" i="7"/>
  <c r="R312" i="7"/>
  <c r="Q312" i="7"/>
  <c r="T311" i="7"/>
  <c r="S311" i="7"/>
  <c r="R311" i="7"/>
  <c r="Q311" i="7"/>
  <c r="T310" i="7"/>
  <c r="S310" i="7"/>
  <c r="R310" i="7"/>
  <c r="Q310" i="7"/>
  <c r="T309" i="7"/>
  <c r="S309" i="7"/>
  <c r="R309" i="7"/>
  <c r="Q309" i="7"/>
  <c r="T308" i="7"/>
  <c r="S308" i="7"/>
  <c r="R308" i="7"/>
  <c r="Q308" i="7"/>
  <c r="T307" i="7"/>
  <c r="S307" i="7"/>
  <c r="R307" i="7"/>
  <c r="Q307" i="7"/>
  <c r="T306" i="7"/>
  <c r="S306" i="7"/>
  <c r="R306" i="7"/>
  <c r="Q306" i="7"/>
  <c r="T304" i="7"/>
  <c r="S304" i="7"/>
  <c r="R304" i="7"/>
  <c r="Q304" i="7"/>
  <c r="T303" i="7"/>
  <c r="S303" i="7"/>
  <c r="R303" i="7"/>
  <c r="Q303" i="7"/>
  <c r="T302" i="7"/>
  <c r="S302" i="7"/>
  <c r="R302" i="7"/>
  <c r="Q302" i="7"/>
  <c r="T301" i="7"/>
  <c r="S301" i="7"/>
  <c r="R301" i="7"/>
  <c r="Q301" i="7"/>
  <c r="T300" i="7"/>
  <c r="S300" i="7"/>
  <c r="R300" i="7"/>
  <c r="Q300" i="7"/>
  <c r="T299" i="7"/>
  <c r="S299" i="7"/>
  <c r="R299" i="7"/>
  <c r="Q299" i="7"/>
  <c r="T298" i="7"/>
  <c r="S298" i="7"/>
  <c r="R298" i="7"/>
  <c r="Q298" i="7"/>
  <c r="T296" i="7"/>
  <c r="S296" i="7"/>
  <c r="R296" i="7"/>
  <c r="Q296" i="7"/>
  <c r="T295" i="7"/>
  <c r="S295" i="7"/>
  <c r="R295" i="7"/>
  <c r="Q295" i="7"/>
  <c r="T294" i="7"/>
  <c r="S294" i="7"/>
  <c r="R294" i="7"/>
  <c r="Q294" i="7"/>
  <c r="T293" i="7"/>
  <c r="S293" i="7"/>
  <c r="R293" i="7"/>
  <c r="Q293" i="7"/>
  <c r="T292" i="7"/>
  <c r="S292" i="7"/>
  <c r="R292" i="7"/>
  <c r="Q292" i="7"/>
  <c r="T291" i="7"/>
  <c r="S291" i="7"/>
  <c r="R291" i="7"/>
  <c r="Q291" i="7"/>
  <c r="T289" i="7"/>
  <c r="S289" i="7"/>
  <c r="R289" i="7"/>
  <c r="Q289" i="7"/>
  <c r="T288" i="7"/>
  <c r="S288" i="7"/>
  <c r="R288" i="7"/>
  <c r="Q288" i="7"/>
  <c r="T287" i="7"/>
  <c r="S287" i="7"/>
  <c r="R287" i="7"/>
  <c r="Q287" i="7"/>
  <c r="T286" i="7"/>
  <c r="S286" i="7"/>
  <c r="R286" i="7"/>
  <c r="Q286" i="7"/>
  <c r="T285" i="7"/>
  <c r="S285" i="7"/>
  <c r="R285" i="7"/>
  <c r="Q285" i="7"/>
  <c r="T284" i="7"/>
  <c r="S284" i="7"/>
  <c r="R284" i="7"/>
  <c r="Q284" i="7"/>
  <c r="T283" i="7"/>
  <c r="S283" i="7"/>
  <c r="R283" i="7"/>
  <c r="Q283" i="7"/>
  <c r="T281" i="7"/>
  <c r="S281" i="7"/>
  <c r="R281" i="7"/>
  <c r="Q281" i="7"/>
  <c r="T280" i="7"/>
  <c r="S280" i="7"/>
  <c r="R280" i="7"/>
  <c r="Q280" i="7"/>
  <c r="T279" i="7"/>
  <c r="S279" i="7"/>
  <c r="R279" i="7"/>
  <c r="Q279" i="7"/>
  <c r="T278" i="7"/>
  <c r="S278" i="7"/>
  <c r="R278" i="7"/>
  <c r="Q278" i="7"/>
  <c r="T277" i="7"/>
  <c r="S277" i="7"/>
  <c r="R277" i="7"/>
  <c r="Q277" i="7"/>
  <c r="T276" i="7"/>
  <c r="S276" i="7"/>
  <c r="R276" i="7"/>
  <c r="Q276" i="7"/>
  <c r="T275" i="7"/>
  <c r="S275" i="7"/>
  <c r="R275" i="7"/>
  <c r="Q275" i="7"/>
  <c r="T274" i="7"/>
  <c r="S274" i="7"/>
  <c r="R274" i="7"/>
  <c r="Q274" i="7"/>
  <c r="T269" i="7"/>
  <c r="S269" i="7"/>
  <c r="R269" i="7"/>
  <c r="Q269" i="7"/>
  <c r="T268" i="7"/>
  <c r="S268" i="7"/>
  <c r="R268" i="7"/>
  <c r="Q268" i="7"/>
  <c r="T267" i="7"/>
  <c r="S267" i="7"/>
  <c r="R267" i="7"/>
  <c r="Q267" i="7"/>
  <c r="T266" i="7"/>
  <c r="S266" i="7"/>
  <c r="R266" i="7"/>
  <c r="Q266" i="7"/>
  <c r="T265" i="7"/>
  <c r="S265" i="7"/>
  <c r="R265" i="7"/>
  <c r="Q265" i="7"/>
  <c r="T264" i="7"/>
  <c r="S264" i="7"/>
  <c r="R264" i="7"/>
  <c r="Q264" i="7"/>
  <c r="T263" i="7"/>
  <c r="S263" i="7"/>
  <c r="R263" i="7"/>
  <c r="Q263" i="7"/>
  <c r="T262" i="7"/>
  <c r="S262" i="7"/>
  <c r="R262" i="7"/>
  <c r="Q262" i="7"/>
  <c r="T261" i="7"/>
  <c r="S261" i="7"/>
  <c r="R261" i="7"/>
  <c r="Q261" i="7"/>
  <c r="T258" i="7"/>
  <c r="S258" i="7"/>
  <c r="R258" i="7"/>
  <c r="Q258" i="7"/>
  <c r="T257" i="7"/>
  <c r="S257" i="7"/>
  <c r="R257" i="7"/>
  <c r="Q257" i="7"/>
  <c r="T256" i="7"/>
  <c r="S256" i="7"/>
  <c r="R256" i="7"/>
  <c r="Q256" i="7"/>
  <c r="T255" i="7"/>
  <c r="S255" i="7"/>
  <c r="R255" i="7"/>
  <c r="Q255" i="7"/>
  <c r="T253" i="7"/>
  <c r="S253" i="7"/>
  <c r="R253" i="7"/>
  <c r="Q253" i="7"/>
  <c r="T252" i="7"/>
  <c r="S252" i="7"/>
  <c r="R252" i="7"/>
  <c r="Q252" i="7"/>
  <c r="T250" i="7"/>
  <c r="S250" i="7"/>
  <c r="R250" i="7"/>
  <c r="Q250" i="7"/>
  <c r="T249" i="7"/>
  <c r="S249" i="7"/>
  <c r="R249" i="7"/>
  <c r="Q249" i="7"/>
  <c r="T247" i="7"/>
  <c r="S247" i="7"/>
  <c r="R247" i="7"/>
  <c r="Q247" i="7"/>
  <c r="T246" i="7"/>
  <c r="S246" i="7"/>
  <c r="R246" i="7"/>
  <c r="Q246" i="7"/>
  <c r="T245" i="7"/>
  <c r="S245" i="7"/>
  <c r="R245" i="7"/>
  <c r="Q245" i="7"/>
  <c r="T244" i="7"/>
  <c r="S244" i="7"/>
  <c r="R244" i="7"/>
  <c r="Q244" i="7"/>
  <c r="T243" i="7"/>
  <c r="S243" i="7"/>
  <c r="R243" i="7"/>
  <c r="Q243" i="7"/>
  <c r="T242" i="7"/>
  <c r="S242" i="7"/>
  <c r="R242" i="7"/>
  <c r="Q242" i="7"/>
  <c r="T241" i="7"/>
  <c r="S241" i="7"/>
  <c r="R241" i="7"/>
  <c r="Q241" i="7"/>
  <c r="T240" i="7"/>
  <c r="S240" i="7"/>
  <c r="R240" i="7"/>
  <c r="Q240" i="7"/>
  <c r="T238" i="7"/>
  <c r="S238" i="7"/>
  <c r="R238" i="7"/>
  <c r="Q238" i="7"/>
  <c r="T237" i="7"/>
  <c r="S237" i="7"/>
  <c r="R237" i="7"/>
  <c r="Q237" i="7"/>
  <c r="T235" i="7"/>
  <c r="S235" i="7"/>
  <c r="R235" i="7"/>
  <c r="Q235" i="7"/>
  <c r="T234" i="7"/>
  <c r="S234" i="7"/>
  <c r="R234" i="7"/>
  <c r="Q234" i="7"/>
  <c r="T229" i="7"/>
  <c r="S229" i="7"/>
  <c r="R229" i="7"/>
  <c r="Q229" i="7"/>
  <c r="T228" i="7"/>
  <c r="S228" i="7"/>
  <c r="R228" i="7"/>
  <c r="Q228" i="7"/>
  <c r="T227" i="7"/>
  <c r="S227" i="7"/>
  <c r="R227" i="7"/>
  <c r="Q227" i="7"/>
  <c r="T226" i="7"/>
  <c r="S226" i="7"/>
  <c r="R226" i="7"/>
  <c r="Q226" i="7"/>
  <c r="T225" i="7"/>
  <c r="S225" i="7"/>
  <c r="R225" i="7"/>
  <c r="Q225" i="7"/>
  <c r="T224" i="7"/>
  <c r="S224" i="7"/>
  <c r="R224" i="7"/>
  <c r="Q224" i="7"/>
  <c r="T223" i="7"/>
  <c r="S223" i="7"/>
  <c r="R223" i="7"/>
  <c r="Q223" i="7"/>
  <c r="T222" i="7"/>
  <c r="S222" i="7"/>
  <c r="R222" i="7"/>
  <c r="Q222" i="7"/>
  <c r="T219" i="7"/>
  <c r="S219" i="7"/>
  <c r="R219" i="7"/>
  <c r="Q219" i="7"/>
  <c r="T218" i="7"/>
  <c r="S218" i="7"/>
  <c r="R218" i="7"/>
  <c r="Q218" i="7"/>
  <c r="T217" i="7"/>
  <c r="S217" i="7"/>
  <c r="R217" i="7"/>
  <c r="Q217" i="7"/>
  <c r="T216" i="7"/>
  <c r="S216" i="7"/>
  <c r="R216" i="7"/>
  <c r="Q216" i="7"/>
  <c r="T215" i="7"/>
  <c r="S215" i="7"/>
  <c r="R215" i="7"/>
  <c r="Q215" i="7"/>
  <c r="T214" i="7"/>
  <c r="S214" i="7"/>
  <c r="R214" i="7"/>
  <c r="Q214" i="7"/>
  <c r="T213" i="7"/>
  <c r="S213" i="7"/>
  <c r="R213" i="7"/>
  <c r="Q213" i="7"/>
  <c r="T212" i="7"/>
  <c r="S212" i="7"/>
  <c r="R212" i="7"/>
  <c r="Q212" i="7"/>
  <c r="T208" i="7"/>
  <c r="S208" i="7"/>
  <c r="R208" i="7"/>
  <c r="Q208" i="7"/>
  <c r="T207" i="7"/>
  <c r="S207" i="7"/>
  <c r="R207" i="7"/>
  <c r="Q207" i="7"/>
  <c r="T206" i="7"/>
  <c r="S206" i="7"/>
  <c r="R206" i="7"/>
  <c r="Q206" i="7"/>
  <c r="T205" i="7"/>
  <c r="S205" i="7"/>
  <c r="R205" i="7"/>
  <c r="Q205" i="7"/>
  <c r="T204" i="7"/>
  <c r="S204" i="7"/>
  <c r="R204" i="7"/>
  <c r="Q204" i="7"/>
  <c r="T203" i="7"/>
  <c r="S203" i="7"/>
  <c r="R203" i="7"/>
  <c r="Q203" i="7"/>
  <c r="T202" i="7"/>
  <c r="S202" i="7"/>
  <c r="R202" i="7"/>
  <c r="Q202" i="7"/>
  <c r="T201" i="7"/>
  <c r="S201" i="7"/>
  <c r="R201" i="7"/>
  <c r="Q201" i="7"/>
  <c r="T200" i="7"/>
  <c r="S200" i="7"/>
  <c r="R200" i="7"/>
  <c r="Q200" i="7"/>
  <c r="T197" i="7"/>
  <c r="S197" i="7"/>
  <c r="R197" i="7"/>
  <c r="Q197" i="7"/>
  <c r="T196" i="7"/>
  <c r="S196" i="7"/>
  <c r="R196" i="7"/>
  <c r="Q196" i="7"/>
  <c r="T195" i="7"/>
  <c r="S195" i="7"/>
  <c r="R195" i="7"/>
  <c r="Q195" i="7"/>
  <c r="T193" i="7"/>
  <c r="S193" i="7"/>
  <c r="R193" i="7"/>
  <c r="Q193" i="7"/>
  <c r="T192" i="7"/>
  <c r="S192" i="7"/>
  <c r="R192" i="7"/>
  <c r="Q192" i="7"/>
  <c r="T191" i="7"/>
  <c r="S191" i="7"/>
  <c r="R191" i="7"/>
  <c r="Q191" i="7"/>
  <c r="T190" i="7"/>
  <c r="S190" i="7"/>
  <c r="R190" i="7"/>
  <c r="Q190" i="7"/>
  <c r="T188" i="7"/>
  <c r="S188" i="7"/>
  <c r="R188" i="7"/>
  <c r="Q188" i="7"/>
  <c r="T187" i="7"/>
  <c r="S187" i="7"/>
  <c r="R187" i="7"/>
  <c r="Q187" i="7"/>
  <c r="T186" i="7"/>
  <c r="S186" i="7"/>
  <c r="R186" i="7"/>
  <c r="Q186" i="7"/>
  <c r="T185" i="7"/>
  <c r="S185" i="7"/>
  <c r="R185" i="7"/>
  <c r="Q185" i="7"/>
  <c r="T184" i="7"/>
  <c r="S184" i="7"/>
  <c r="R184" i="7"/>
  <c r="Q184" i="7"/>
  <c r="T183" i="7"/>
  <c r="S183" i="7"/>
  <c r="R183" i="7"/>
  <c r="Q183" i="7"/>
  <c r="T182" i="7"/>
  <c r="S182" i="7"/>
  <c r="R182" i="7"/>
  <c r="Q182" i="7"/>
  <c r="T176" i="7"/>
  <c r="S176" i="7"/>
  <c r="R176" i="7"/>
  <c r="Q176" i="7"/>
  <c r="T175" i="7"/>
  <c r="S175" i="7"/>
  <c r="R175" i="7"/>
  <c r="Q175" i="7"/>
  <c r="T174" i="7"/>
  <c r="S174" i="7"/>
  <c r="T173" i="7"/>
  <c r="S173" i="7"/>
  <c r="R173" i="7"/>
  <c r="Q173" i="7"/>
  <c r="T172" i="7"/>
  <c r="S172" i="7"/>
  <c r="R172" i="7"/>
  <c r="Q172" i="7"/>
  <c r="T165" i="7"/>
  <c r="S165" i="7"/>
  <c r="T164" i="7"/>
  <c r="S164" i="7"/>
  <c r="R164" i="7"/>
  <c r="Q164" i="7"/>
  <c r="T161" i="7"/>
  <c r="S161" i="7"/>
  <c r="T160" i="7"/>
  <c r="S160" i="7"/>
  <c r="R160" i="7"/>
  <c r="Q160" i="7"/>
  <c r="T159" i="7"/>
  <c r="S159" i="7"/>
  <c r="R159" i="7"/>
  <c r="Q159" i="7"/>
  <c r="T154" i="7"/>
  <c r="S154" i="7"/>
  <c r="R154" i="7"/>
  <c r="Q154" i="7"/>
  <c r="T153" i="7"/>
  <c r="S153" i="7"/>
  <c r="R153" i="7"/>
  <c r="Q153" i="7"/>
  <c r="T152" i="7"/>
  <c r="S152" i="7"/>
  <c r="T151" i="7"/>
  <c r="S151" i="7"/>
  <c r="R151" i="7"/>
  <c r="Q151" i="7"/>
  <c r="T150" i="7"/>
  <c r="S150" i="7"/>
  <c r="R150" i="7"/>
  <c r="Q150" i="7"/>
  <c r="T149" i="7"/>
  <c r="S149" i="7"/>
  <c r="R149" i="7"/>
  <c r="Q149" i="7"/>
  <c r="T148" i="7"/>
  <c r="S148" i="7"/>
  <c r="R148" i="7"/>
  <c r="Q148" i="7"/>
  <c r="T147" i="7"/>
  <c r="S147" i="7"/>
  <c r="R147" i="7"/>
  <c r="Q147" i="7"/>
  <c r="T146" i="7"/>
  <c r="S146" i="7"/>
  <c r="R146" i="7"/>
  <c r="Q146" i="7"/>
  <c r="T145" i="7"/>
  <c r="S145" i="7"/>
  <c r="R145" i="7"/>
  <c r="Q145" i="7"/>
  <c r="T144" i="7"/>
  <c r="S144" i="7"/>
  <c r="R144" i="7"/>
  <c r="Q144" i="7"/>
  <c r="T143" i="7"/>
  <c r="S143" i="7"/>
  <c r="R143" i="7"/>
  <c r="Q143" i="7"/>
  <c r="T142" i="7"/>
  <c r="S142" i="7"/>
  <c r="R142" i="7"/>
  <c r="Q142" i="7"/>
  <c r="T141" i="7"/>
  <c r="S141" i="7"/>
  <c r="R141" i="7"/>
  <c r="Q141" i="7"/>
  <c r="T140" i="7"/>
  <c r="S140" i="7"/>
  <c r="Q140" i="7"/>
  <c r="T139" i="7"/>
  <c r="S139" i="7"/>
  <c r="R139" i="7"/>
  <c r="Q139" i="7"/>
  <c r="T138" i="7"/>
  <c r="S138" i="7"/>
  <c r="R138" i="7"/>
  <c r="Q138" i="7"/>
  <c r="T133" i="7"/>
  <c r="S133" i="7"/>
  <c r="R133" i="7"/>
  <c r="Q133" i="7"/>
  <c r="T132" i="7"/>
  <c r="S132" i="7"/>
  <c r="R132" i="7"/>
  <c r="Q132" i="7"/>
  <c r="T131" i="7"/>
  <c r="S131" i="7"/>
  <c r="R131" i="7"/>
  <c r="Q131" i="7"/>
  <c r="T130" i="7"/>
  <c r="S130" i="7"/>
  <c r="R130" i="7"/>
  <c r="Q130" i="7"/>
  <c r="T129" i="7"/>
  <c r="S129" i="7"/>
  <c r="R129" i="7"/>
  <c r="Q129" i="7"/>
  <c r="T128" i="7"/>
  <c r="S128" i="7"/>
  <c r="R128" i="7"/>
  <c r="Q128" i="7"/>
  <c r="T127" i="7"/>
  <c r="S127" i="7"/>
  <c r="Q127" i="7"/>
  <c r="T125" i="7"/>
  <c r="S125" i="7"/>
  <c r="R125" i="7"/>
  <c r="Q125" i="7"/>
  <c r="T124" i="7"/>
  <c r="S124" i="7"/>
  <c r="R124" i="7"/>
  <c r="Q124" i="7"/>
  <c r="T123" i="7"/>
  <c r="S123" i="7"/>
  <c r="R123" i="7"/>
  <c r="Q123" i="7"/>
  <c r="T122" i="7"/>
  <c r="S122" i="7"/>
  <c r="R122" i="7"/>
  <c r="Q122" i="7"/>
  <c r="T121" i="7"/>
  <c r="S121" i="7"/>
  <c r="R121" i="7"/>
  <c r="Q121" i="7"/>
  <c r="T120" i="7"/>
  <c r="S120" i="7"/>
  <c r="R120" i="7"/>
  <c r="Q120" i="7"/>
  <c r="T119" i="7"/>
  <c r="S119" i="7"/>
  <c r="R119" i="7"/>
  <c r="Q119" i="7"/>
  <c r="T118" i="7"/>
  <c r="S118" i="7"/>
  <c r="R118" i="7"/>
  <c r="Q118" i="7"/>
  <c r="T117" i="7"/>
  <c r="S117" i="7"/>
  <c r="R117" i="7"/>
  <c r="Q117" i="7"/>
  <c r="T116" i="7"/>
  <c r="S116" i="7"/>
  <c r="R116" i="7"/>
  <c r="Q116" i="7"/>
  <c r="T115" i="7"/>
  <c r="S115" i="7"/>
  <c r="R115" i="7"/>
  <c r="Q115" i="7"/>
  <c r="T110" i="7"/>
  <c r="S110" i="7"/>
  <c r="R110" i="7"/>
  <c r="Q110" i="7"/>
  <c r="T109" i="7"/>
  <c r="S109" i="7"/>
  <c r="T108" i="7"/>
  <c r="S108" i="7"/>
  <c r="R108" i="7"/>
  <c r="Q108" i="7"/>
  <c r="T107" i="7"/>
  <c r="S107" i="7"/>
  <c r="R107" i="7"/>
  <c r="Q107" i="7"/>
  <c r="T104" i="7"/>
  <c r="S104" i="7"/>
  <c r="T103" i="7"/>
  <c r="S103" i="7"/>
  <c r="R103" i="7"/>
  <c r="Q103" i="7"/>
  <c r="T102" i="7"/>
  <c r="S102" i="7"/>
  <c r="R102" i="7"/>
  <c r="Q102" i="7"/>
  <c r="T101" i="7"/>
  <c r="S101" i="7"/>
  <c r="R101" i="7"/>
  <c r="Q101" i="7"/>
  <c r="T100" i="7"/>
  <c r="S100" i="7"/>
  <c r="R100" i="7"/>
  <c r="Q100" i="7"/>
  <c r="T99" i="7"/>
  <c r="S99" i="7"/>
  <c r="R99" i="7"/>
  <c r="Q99" i="7"/>
  <c r="T98" i="7"/>
  <c r="S98" i="7"/>
  <c r="R98" i="7"/>
  <c r="Q98" i="7"/>
  <c r="T96" i="7"/>
  <c r="S96" i="7"/>
  <c r="R96" i="7"/>
  <c r="Q96" i="7"/>
  <c r="T95" i="7"/>
  <c r="S95" i="7"/>
  <c r="R95" i="7"/>
  <c r="Q95" i="7"/>
  <c r="T94" i="7"/>
  <c r="S94" i="7"/>
  <c r="R94" i="7"/>
  <c r="Q94" i="7"/>
  <c r="T93" i="7"/>
  <c r="S93" i="7"/>
  <c r="R93" i="7"/>
  <c r="Q93" i="7"/>
  <c r="T92" i="7"/>
  <c r="S92" i="7"/>
  <c r="R92" i="7"/>
  <c r="Q92" i="7"/>
  <c r="T91" i="7"/>
  <c r="S91" i="7"/>
  <c r="R91" i="7"/>
  <c r="Q91" i="7"/>
  <c r="T90" i="7"/>
  <c r="S90" i="7"/>
  <c r="R90" i="7"/>
  <c r="Q90" i="7"/>
  <c r="T89" i="7"/>
  <c r="S89" i="7"/>
  <c r="R89" i="7"/>
  <c r="Q89" i="7"/>
  <c r="T88" i="7"/>
  <c r="S88" i="7"/>
  <c r="R88" i="7"/>
  <c r="Q88" i="7"/>
  <c r="T87" i="7"/>
  <c r="S87" i="7"/>
  <c r="R87" i="7"/>
  <c r="Q87" i="7"/>
  <c r="T84" i="7"/>
  <c r="S84" i="7"/>
  <c r="R84" i="7"/>
  <c r="Q84" i="7"/>
  <c r="T83" i="7"/>
  <c r="S83" i="7"/>
  <c r="T82" i="7"/>
  <c r="S82" i="7"/>
  <c r="R82" i="7"/>
  <c r="Q82" i="7"/>
  <c r="T81" i="7"/>
  <c r="S81" i="7"/>
  <c r="R81" i="7"/>
  <c r="Q81" i="7"/>
  <c r="T80" i="7"/>
  <c r="S80" i="7"/>
  <c r="R80" i="7"/>
  <c r="Q80" i="7"/>
  <c r="T79" i="7"/>
  <c r="S79" i="7"/>
  <c r="R79" i="7"/>
  <c r="Q79" i="7"/>
  <c r="T78" i="7"/>
  <c r="S78" i="7"/>
  <c r="R78" i="7"/>
  <c r="Q78" i="7"/>
  <c r="T77" i="7"/>
  <c r="S77" i="7"/>
  <c r="R77" i="7"/>
  <c r="Q77" i="7"/>
  <c r="T76" i="7"/>
  <c r="S76" i="7"/>
  <c r="R76" i="7"/>
  <c r="Q76" i="7"/>
  <c r="T75" i="7"/>
  <c r="S75" i="7"/>
  <c r="Q75" i="7"/>
  <c r="T69" i="7"/>
  <c r="S69" i="7"/>
  <c r="R69" i="7"/>
  <c r="Q69" i="7"/>
  <c r="T68" i="7"/>
  <c r="S68" i="7"/>
  <c r="R68" i="7"/>
  <c r="Q68" i="7"/>
  <c r="T67" i="7"/>
  <c r="S67" i="7"/>
  <c r="T66" i="7"/>
  <c r="S66" i="7"/>
  <c r="R66" i="7"/>
  <c r="Q66" i="7"/>
  <c r="T65" i="7"/>
  <c r="S65" i="7"/>
  <c r="R65" i="7"/>
  <c r="Q65" i="7"/>
  <c r="T64" i="7"/>
  <c r="S64" i="7"/>
  <c r="R64" i="7"/>
  <c r="Q64" i="7"/>
  <c r="T63" i="7"/>
  <c r="S63" i="7"/>
  <c r="R63" i="7"/>
  <c r="Q63" i="7"/>
  <c r="T62" i="7"/>
  <c r="S62" i="7"/>
  <c r="R62" i="7"/>
  <c r="Q62" i="7"/>
  <c r="T61" i="7"/>
  <c r="S61" i="7"/>
  <c r="R61" i="7"/>
  <c r="Q61" i="7"/>
  <c r="T60" i="7"/>
  <c r="S60" i="7"/>
  <c r="R60" i="7"/>
  <c r="Q60" i="7"/>
  <c r="T59" i="7"/>
  <c r="S59" i="7"/>
  <c r="R59" i="7"/>
  <c r="Q59" i="7"/>
  <c r="T58" i="7"/>
  <c r="S58" i="7"/>
  <c r="T57" i="7"/>
  <c r="S57" i="7"/>
  <c r="Q57" i="7"/>
  <c r="T53" i="7"/>
  <c r="S53" i="7"/>
  <c r="R53" i="7"/>
  <c r="Q53" i="7"/>
  <c r="T52" i="7"/>
  <c r="S52" i="7"/>
  <c r="R52" i="7"/>
  <c r="Q52" i="7"/>
  <c r="T50" i="7"/>
  <c r="S50" i="7"/>
  <c r="R50" i="7"/>
  <c r="Q50" i="7"/>
  <c r="T47" i="7"/>
  <c r="S47" i="7"/>
  <c r="R47" i="7"/>
  <c r="Q47" i="7"/>
  <c r="T46" i="7"/>
  <c r="S46" i="7"/>
  <c r="R46" i="7"/>
  <c r="Q46" i="7"/>
  <c r="T45" i="7"/>
  <c r="S45" i="7"/>
  <c r="R45" i="7"/>
  <c r="Q45" i="7"/>
  <c r="T44" i="7"/>
  <c r="S44" i="7"/>
  <c r="R44" i="7"/>
  <c r="Q44" i="7"/>
  <c r="T41" i="7"/>
  <c r="S41" i="7"/>
  <c r="R41" i="7"/>
  <c r="Q41" i="7"/>
  <c r="T40" i="7"/>
  <c r="S40" i="7"/>
  <c r="R40" i="7"/>
  <c r="Q40" i="7"/>
  <c r="T39" i="7"/>
  <c r="S39" i="7"/>
  <c r="R39" i="7"/>
  <c r="Q39" i="7"/>
  <c r="T38" i="7"/>
  <c r="S38" i="7"/>
  <c r="R38" i="7"/>
  <c r="Q38" i="7"/>
  <c r="T37" i="7"/>
  <c r="S37" i="7"/>
  <c r="R37" i="7"/>
  <c r="Q37" i="7"/>
  <c r="T36" i="7"/>
  <c r="S36" i="7"/>
  <c r="R36" i="7"/>
  <c r="Q36" i="7"/>
  <c r="T35" i="7"/>
  <c r="S35" i="7"/>
  <c r="R35" i="7"/>
  <c r="Q35" i="7"/>
  <c r="T34" i="7"/>
  <c r="S34" i="7"/>
  <c r="R34" i="7"/>
  <c r="Q34" i="7"/>
  <c r="T30" i="7"/>
  <c r="S30" i="7"/>
  <c r="R30" i="7"/>
  <c r="Q30" i="7"/>
  <c r="T29" i="7"/>
  <c r="S29" i="7"/>
  <c r="R29" i="7"/>
  <c r="Q29" i="7"/>
  <c r="T25" i="7"/>
  <c r="S25" i="7"/>
  <c r="R25" i="7"/>
  <c r="Q25" i="7"/>
  <c r="T24" i="7"/>
  <c r="S24" i="7"/>
  <c r="R24" i="7"/>
  <c r="Q24" i="7"/>
  <c r="T23" i="7"/>
  <c r="S23" i="7"/>
  <c r="T22" i="7"/>
  <c r="S22" i="7"/>
  <c r="R22" i="7"/>
  <c r="Q22" i="7"/>
  <c r="T21" i="7"/>
  <c r="S21" i="7"/>
  <c r="R21" i="7"/>
  <c r="Q21" i="7"/>
  <c r="T20" i="7"/>
  <c r="S20" i="7"/>
  <c r="R20" i="7"/>
  <c r="Q20" i="7"/>
  <c r="T19" i="7"/>
  <c r="S19" i="7"/>
  <c r="R19" i="7"/>
  <c r="Q19" i="7"/>
  <c r="T18" i="7"/>
  <c r="S18" i="7"/>
  <c r="T17" i="7"/>
  <c r="S17" i="7"/>
  <c r="Q17" i="7"/>
  <c r="T14" i="7"/>
  <c r="S14" i="7"/>
  <c r="R14" i="7"/>
  <c r="Q14" i="7"/>
  <c r="T13" i="7"/>
  <c r="S13" i="7"/>
  <c r="R13" i="7"/>
  <c r="Q13" i="7"/>
  <c r="T12" i="7"/>
  <c r="S12" i="7"/>
  <c r="R12" i="7"/>
  <c r="Q12" i="7"/>
  <c r="T11" i="7"/>
  <c r="S11" i="7"/>
  <c r="R11" i="7"/>
  <c r="Q11" i="7"/>
  <c r="O391" i="7"/>
  <c r="P391" i="7" s="1"/>
  <c r="N391" i="7"/>
  <c r="M391" i="7"/>
  <c r="L391" i="7"/>
  <c r="J391" i="7"/>
  <c r="T391" i="7" s="1"/>
  <c r="U391" i="7" s="1"/>
  <c r="I391" i="7"/>
  <c r="S391" i="7" s="1"/>
  <c r="H391" i="7"/>
  <c r="R391" i="7" s="1"/>
  <c r="G391" i="7"/>
  <c r="E391" i="7"/>
  <c r="D391" i="7"/>
  <c r="C391" i="7"/>
  <c r="B391" i="7"/>
  <c r="O155" i="7"/>
  <c r="T155" i="7" s="1"/>
  <c r="N155" i="7"/>
  <c r="M155" i="7"/>
  <c r="L155" i="7"/>
  <c r="J155" i="7"/>
  <c r="I155" i="7"/>
  <c r="H155" i="7"/>
  <c r="G155" i="7"/>
  <c r="E155" i="7"/>
  <c r="D155" i="7"/>
  <c r="C155" i="7"/>
  <c r="B155" i="7"/>
  <c r="O70" i="7"/>
  <c r="N70" i="7"/>
  <c r="M70" i="7"/>
  <c r="L70" i="7"/>
  <c r="J70" i="7"/>
  <c r="T70" i="7" s="1"/>
  <c r="I70" i="7"/>
  <c r="S70" i="7" s="1"/>
  <c r="H70" i="7"/>
  <c r="R70" i="7" s="1"/>
  <c r="G70" i="7"/>
  <c r="Q70" i="7" s="1"/>
  <c r="E70" i="7"/>
  <c r="D70" i="7"/>
  <c r="C70" i="7"/>
  <c r="B70" i="7"/>
  <c r="M8" i="3"/>
  <c r="J32" i="3"/>
  <c r="J31" i="3"/>
  <c r="J30" i="3"/>
  <c r="J29" i="3"/>
  <c r="J28" i="3"/>
  <c r="J27" i="3"/>
  <c r="J25" i="3"/>
  <c r="J24" i="3"/>
  <c r="J23" i="3"/>
  <c r="J21" i="3"/>
  <c r="J20" i="3"/>
  <c r="J19" i="3"/>
  <c r="J18" i="3"/>
  <c r="J16" i="3"/>
  <c r="J15" i="3"/>
  <c r="J14" i="3"/>
  <c r="J11" i="3"/>
  <c r="J10" i="3"/>
  <c r="J9" i="3"/>
  <c r="J8" i="3"/>
  <c r="G32" i="3"/>
  <c r="G31" i="3"/>
  <c r="G30" i="3"/>
  <c r="G29" i="3"/>
  <c r="G28" i="3"/>
  <c r="G27" i="3"/>
  <c r="G25" i="3"/>
  <c r="G24" i="3"/>
  <c r="G23" i="3"/>
  <c r="G21" i="3"/>
  <c r="G20" i="3"/>
  <c r="G19" i="3"/>
  <c r="G18" i="3"/>
  <c r="G16" i="3"/>
  <c r="G15" i="3"/>
  <c r="G14" i="3"/>
  <c r="G11" i="3"/>
  <c r="G10" i="3"/>
  <c r="G9" i="3"/>
  <c r="G8" i="3"/>
  <c r="D32" i="3"/>
  <c r="D31" i="3"/>
  <c r="D30" i="3"/>
  <c r="D29" i="3"/>
  <c r="D28" i="3"/>
  <c r="D27" i="3"/>
  <c r="D25" i="3"/>
  <c r="D24" i="3"/>
  <c r="D23" i="3"/>
  <c r="D21" i="3"/>
  <c r="D20" i="3"/>
  <c r="D19" i="3"/>
  <c r="D18" i="3"/>
  <c r="D16" i="3"/>
  <c r="D15" i="3"/>
  <c r="D14" i="3"/>
  <c r="D11" i="3"/>
  <c r="D10" i="3"/>
  <c r="D9" i="3"/>
  <c r="D8" i="3"/>
  <c r="K391" i="7" l="1"/>
  <c r="Q391" i="7"/>
  <c r="Q155" i="7"/>
  <c r="R155" i="7"/>
  <c r="S155" i="7"/>
  <c r="C166" i="7" l="1"/>
  <c r="D166" i="7"/>
  <c r="E166" i="7"/>
  <c r="G166" i="7"/>
  <c r="H166" i="7"/>
  <c r="I166" i="7"/>
  <c r="S166" i="7" s="1"/>
  <c r="J166" i="7"/>
  <c r="T166" i="7" s="1"/>
  <c r="L166" i="7"/>
  <c r="M166" i="7"/>
  <c r="N166" i="7"/>
  <c r="O166" i="7"/>
  <c r="B166" i="7"/>
  <c r="C162" i="7"/>
  <c r="D162" i="7"/>
  <c r="E162" i="7"/>
  <c r="G162" i="7"/>
  <c r="Q162" i="7" s="1"/>
  <c r="H162" i="7"/>
  <c r="I162" i="7"/>
  <c r="J162" i="7"/>
  <c r="L162" i="7"/>
  <c r="M162" i="7"/>
  <c r="N162" i="7"/>
  <c r="O162" i="7"/>
  <c r="B162" i="7"/>
  <c r="C111" i="7"/>
  <c r="D111" i="7"/>
  <c r="E111" i="7"/>
  <c r="G111" i="7"/>
  <c r="H111" i="7"/>
  <c r="I111" i="7"/>
  <c r="S111" i="7" s="1"/>
  <c r="J111" i="7"/>
  <c r="T111" i="7" s="1"/>
  <c r="L111" i="7"/>
  <c r="M111" i="7"/>
  <c r="N111" i="7"/>
  <c r="O111" i="7"/>
  <c r="B111" i="7"/>
  <c r="J105" i="7"/>
  <c r="L105" i="7"/>
  <c r="M105" i="7"/>
  <c r="N105" i="7"/>
  <c r="O105" i="7"/>
  <c r="T105" i="7" s="1"/>
  <c r="C105" i="7"/>
  <c r="D105" i="7"/>
  <c r="E105" i="7"/>
  <c r="G105" i="7"/>
  <c r="Q105" i="7" s="1"/>
  <c r="H105" i="7"/>
  <c r="R105" i="7" s="1"/>
  <c r="I105" i="7"/>
  <c r="S105" i="7" s="1"/>
  <c r="B105" i="7"/>
  <c r="C85" i="7"/>
  <c r="D85" i="7"/>
  <c r="E85" i="7"/>
  <c r="G85" i="7"/>
  <c r="H85" i="7"/>
  <c r="I85" i="7"/>
  <c r="S85" i="7" s="1"/>
  <c r="J85" i="7"/>
  <c r="T85" i="7" s="1"/>
  <c r="L85" i="7"/>
  <c r="M85" i="7"/>
  <c r="N85" i="7"/>
  <c r="O85" i="7"/>
  <c r="B85" i="7"/>
  <c r="B26" i="7"/>
  <c r="B54" i="7" s="1"/>
  <c r="C26" i="7"/>
  <c r="C54" i="7" s="1"/>
  <c r="D26" i="7"/>
  <c r="D54" i="7" s="1"/>
  <c r="E26" i="7"/>
  <c r="E54" i="7" s="1"/>
  <c r="G26" i="7"/>
  <c r="H26" i="7"/>
  <c r="I26" i="7"/>
  <c r="J26" i="7"/>
  <c r="L26" i="7"/>
  <c r="L54" i="7" s="1"/>
  <c r="M26" i="7"/>
  <c r="M54" i="7" s="1"/>
  <c r="N26" i="7"/>
  <c r="N54" i="7" s="1"/>
  <c r="O26" i="7"/>
  <c r="O54" i="7" s="1"/>
  <c r="R111" i="7" l="1"/>
  <c r="R166" i="7"/>
  <c r="R85" i="7"/>
  <c r="J54" i="7"/>
  <c r="T54" i="7" s="1"/>
  <c r="T26" i="7"/>
  <c r="Q85" i="7"/>
  <c r="Q111" i="7"/>
  <c r="Q166" i="7"/>
  <c r="I54" i="7"/>
  <c r="S54" i="7" s="1"/>
  <c r="S26" i="7"/>
  <c r="T162" i="7"/>
  <c r="H54" i="7"/>
  <c r="R54" i="7" s="1"/>
  <c r="R26" i="7"/>
  <c r="S162" i="7"/>
  <c r="G54" i="7"/>
  <c r="Q54" i="7" s="1"/>
  <c r="Q26" i="7"/>
  <c r="R162" i="7"/>
  <c r="J134" i="7"/>
  <c r="E167" i="7"/>
  <c r="D134" i="7"/>
  <c r="I134" i="7"/>
  <c r="S134" i="7" s="1"/>
  <c r="N167" i="7"/>
  <c r="D167" i="7"/>
  <c r="I167" i="7"/>
  <c r="H134" i="7"/>
  <c r="R134" i="7" s="1"/>
  <c r="O134" i="7"/>
  <c r="E134" i="7"/>
  <c r="E168" i="7" s="1"/>
  <c r="E382" i="7" s="1"/>
  <c r="N134" i="7"/>
  <c r="O167" i="7"/>
  <c r="J167" i="7"/>
  <c r="T167" i="7" s="1"/>
  <c r="G167" i="7"/>
  <c r="Q167" i="7" s="1"/>
  <c r="L134" i="7"/>
  <c r="C167" i="7"/>
  <c r="G134" i="7"/>
  <c r="B134" i="7"/>
  <c r="M167" i="7"/>
  <c r="L167" i="7"/>
  <c r="H167" i="7"/>
  <c r="R167" i="7" s="1"/>
  <c r="B167" i="7"/>
  <c r="M134" i="7"/>
  <c r="C134" i="7"/>
  <c r="C168" i="7" s="1"/>
  <c r="C382" i="7" s="1"/>
  <c r="S167" i="7" l="1"/>
  <c r="Q134" i="7"/>
  <c r="T134" i="7"/>
  <c r="D168" i="7"/>
  <c r="D382" i="7" s="1"/>
  <c r="J168" i="7"/>
  <c r="I168" i="7"/>
  <c r="N168" i="7"/>
  <c r="N382" i="7" s="1"/>
  <c r="O168" i="7"/>
  <c r="O382" i="7" s="1"/>
  <c r="G168" i="7"/>
  <c r="B168" i="7"/>
  <c r="B382" i="7" s="1"/>
  <c r="H168" i="7"/>
  <c r="L168" i="7"/>
  <c r="L382" i="7" s="1"/>
  <c r="M168" i="7"/>
  <c r="M382" i="7" s="1"/>
  <c r="G382" i="7" l="1"/>
  <c r="Q382" i="7" s="1"/>
  <c r="Q168" i="7"/>
  <c r="I382" i="7"/>
  <c r="S382" i="7" s="1"/>
  <c r="S168" i="7"/>
  <c r="J382" i="7"/>
  <c r="T382" i="7" s="1"/>
  <c r="T168" i="7"/>
  <c r="H382" i="7"/>
  <c r="R382" i="7" s="1"/>
  <c r="R168" i="7"/>
</calcChain>
</file>

<file path=xl/sharedStrings.xml><?xml version="1.0" encoding="utf-8"?>
<sst xmlns="http://schemas.openxmlformats.org/spreadsheetml/2006/main" count="739" uniqueCount="342">
  <si>
    <t>Category</t>
  </si>
  <si>
    <t>Production</t>
  </si>
  <si>
    <t>Domestic Sales</t>
  </si>
  <si>
    <t>Exports</t>
  </si>
  <si>
    <t>Segment/Subsegment</t>
  </si>
  <si>
    <t>March</t>
  </si>
  <si>
    <t>Passenger Cars</t>
  </si>
  <si>
    <t>Utility Vehicles (UVs)</t>
  </si>
  <si>
    <t>Vans</t>
  </si>
  <si>
    <t>Total Passenger Vehicles (PVs)</t>
  </si>
  <si>
    <t>M&amp;HCVs</t>
  </si>
  <si>
    <t>Passenger Carrier</t>
  </si>
  <si>
    <t>Goods Carrier</t>
  </si>
  <si>
    <t>Total M&amp;HCVs</t>
  </si>
  <si>
    <t>LCVs</t>
  </si>
  <si>
    <t>Total LCVs</t>
  </si>
  <si>
    <t>Total Commercial Vehicles (CVs)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</si>
  <si>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</si>
  <si>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</si>
  <si>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</si>
  <si>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</si>
  <si>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</si>
  <si>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</si>
  <si>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Grand Total of All Categories</t>
  </si>
  <si>
    <t>(Number of Vehicles)</t>
  </si>
  <si>
    <t>April-March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</si>
  <si>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</si>
  <si>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</si>
  <si>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</si>
  <si>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</si>
  <si>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</si>
  <si>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</si>
  <si>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</si>
  <si>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</si>
  <si>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</si>
  <si>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</si>
  <si>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</si>
  <si>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</si>
  <si>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</si>
  <si>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</si>
  <si>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</si>
  <si>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</si>
  <si>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</si>
  <si>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</si>
  <si>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Toyota Kirloskar Motor Pvt Ltd</t>
  </si>
  <si>
    <t>Volkswagen India Pvt Ltd</t>
  </si>
  <si>
    <t>Piaggio Vehicles Pvt Ltd</t>
  </si>
  <si>
    <t>Atul Auto Ltd</t>
  </si>
  <si>
    <t>Bajaj Auto Ltd</t>
  </si>
  <si>
    <t>Continental Engines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</si>
  <si>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</si>
  <si>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</si>
  <si>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</si>
  <si>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</si>
  <si>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</si>
  <si>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</si>
  <si>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</si>
  <si>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</si>
  <si>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</si>
  <si>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</si>
  <si>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</si>
  <si>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</si>
  <si>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</si>
  <si>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</si>
  <si>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</si>
  <si>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Total A: Passenger Carriers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</si>
  <si>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</si>
  <si>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</si>
  <si>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</si>
  <si>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</si>
  <si>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</si>
  <si>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</si>
  <si>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</si>
  <si>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</si>
  <si>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</si>
  <si>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</si>
  <si>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</si>
  <si>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</si>
  <si>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</si>
  <si>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</si>
  <si>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</si>
  <si>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</si>
  <si>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</si>
  <si>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</si>
  <si>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</si>
  <si>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</si>
  <si>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Tata Motors Ltd (Altroz,Bolt,Tiago,Tigor)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</si>
  <si>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</si>
  <si>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</si>
  <si>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</si>
  <si>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</si>
  <si>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</si>
  <si>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</si>
  <si>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</si>
  <si>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</si>
  <si>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</si>
  <si>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</si>
  <si>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</si>
  <si>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</si>
  <si>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</si>
  <si>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</si>
  <si>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</si>
  <si>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</si>
  <si>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</si>
  <si>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</si>
  <si>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</si>
  <si>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</si>
  <si>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</si>
  <si>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</si>
  <si>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</si>
  <si>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</si>
  <si>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</si>
  <si>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</si>
  <si>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</si>
  <si>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</si>
  <si>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</si>
  <si>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</si>
  <si>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</si>
  <si>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</si>
  <si>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Nissan Motor India Pvt Ltd (GO +,Magnite)</t>
  </si>
  <si>
    <t>Renault India Pvt Ltd (Kiger,Triber)</t>
  </si>
  <si>
    <t>Tata Motors Ltd (Nexon,Punch)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</si>
  <si>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</si>
  <si>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</si>
  <si>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</si>
  <si>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</si>
  <si>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</si>
  <si>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</si>
  <si>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</si>
  <si>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</si>
  <si>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</si>
  <si>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</si>
  <si>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</si>
  <si>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</si>
  <si>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</si>
  <si>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Honda Cars India Ltd (BR-V)</t>
  </si>
  <si>
    <t>Hyundai Motor India Ltd (Alcazar)</t>
  </si>
  <si>
    <t>Kia Motors India Pvt Ltd (Carens)</t>
  </si>
  <si>
    <t>Mahindra &amp; Mahindra Ltd (Marazzo,Scorpio,Xuv500,Xuv700)</t>
  </si>
  <si>
    <t>MG Motor India Pvt Ltd (Hector)</t>
  </si>
  <si>
    <t>Tata Motors Ltd (Harrier,Safari)</t>
  </si>
  <si>
    <t>Total UV2</t>
  </si>
  <si>
    <t>UV3 : Length &gt;4700 mm &amp; Price &lt;20 Lakhs</t>
  </si>
  <si>
    <t>Force Motors Ltd (Trax)</t>
  </si>
  <si>
    <t>Isuzu Motors India Pvt Ltd (Hi-Lander,V-Cross)</t>
  </si>
  <si>
    <t>Tata Motors Ltd (Hexa)</t>
  </si>
  <si>
    <t>Toyota Kirloskar Motor Pvt Ltd (Innova Crysta)</t>
  </si>
  <si>
    <t>Total UV3</t>
  </si>
  <si>
    <t>UV4 : Price between Rs. 20 to 30 Lakh</t>
  </si>
  <si>
    <t>FCA India Automobiles Pvt Ltd (Jeep Compass)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</si>
  <si>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</si>
  <si>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</si>
  <si>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</si>
  <si>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</si>
  <si>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</si>
  <si>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</si>
  <si>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</si>
  <si>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</si>
  <si>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</si>
  <si>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</si>
  <si>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</si>
  <si>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</si>
  <si>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</si>
  <si>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</si>
  <si>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(Tiguan,Tiguan AllSpace)</t>
  </si>
  <si>
    <t>Total UV5</t>
  </si>
  <si>
    <t>C :Vans ; Generally 1 or 1.5 box; seats upto 5 to 10</t>
  </si>
  <si>
    <t>V1 :Hard tops mainly used for personal transport, Price upto Rs. 10 Lakh</t>
  </si>
  <si>
    <t>Mahindra &amp; Mahindra Ltd (Maxximo,Supro)</t>
  </si>
  <si>
    <t>Tata Motors Ltd (Magic Express)</t>
  </si>
  <si>
    <t>Total V1</t>
  </si>
  <si>
    <t>V2 :Soft tops mainly used as Maxi Cabs, Price upto Rs. 10 Lakh</t>
  </si>
  <si>
    <t>Mahindra &amp; Mahindra Ltd (Supro)</t>
  </si>
  <si>
    <t>Tata Motors Ltd (Magic Iris)</t>
  </si>
  <si>
    <t>Total V2</t>
  </si>
  <si>
    <t>Total Vans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</si>
  <si>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</si>
  <si>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</si>
  <si>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</si>
  <si>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</si>
  <si>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</si>
  <si>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</si>
  <si>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Rik,Atul Rik + 3P ,Atul Rik 3P 200)</t>
  </si>
  <si>
    <t>Bajaj Auto Ltd (Maxima,RE)</t>
  </si>
  <si>
    <t>Continental Engines Pvt Ltd (Baxy Express Passenger)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</si>
  <si>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</si>
  <si>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</si>
  <si>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</si>
  <si>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</si>
  <si>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</si>
  <si>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</si>
  <si>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</si>
  <si>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A3: Others</t>
  </si>
  <si>
    <t>Mahindra &amp; Mahindra Ltd (Alfa,Treo)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</si>
  <si>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</si>
  <si>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</si>
  <si>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</si>
  <si>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</si>
  <si>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</si>
  <si>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</si>
  <si>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A : Scooter/ Scooterettee : Wheel size is less than or equal to 12”</t>
  </si>
  <si>
    <t>A1: Engine capacity less than or equal to 75 CC</t>
  </si>
  <si>
    <t>Piaggio Vehicles Pvt Ltd (SR 50 MT,SXR 50,Typhoon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</si>
  <si>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</si>
  <si>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</si>
  <si>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</si>
  <si>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</si>
  <si>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</si>
  <si>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</si>
  <si>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</si>
  <si>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</si>
  <si>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(Access,Avenis,Burgman,Lets)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</si>
  <si>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</si>
  <si>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</si>
  <si>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</si>
  <si>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but less than or equal to 200 CC</t>
  </si>
  <si>
    <t>Piaggio Vehicles Pvt Ltd (Aprilia SR160)</t>
  </si>
  <si>
    <t>Total A5</t>
  </si>
  <si>
    <t>AE- More than 250 W Electric</t>
  </si>
  <si>
    <t>Bajaj Auto Ltd (Chetak)</t>
  </si>
  <si>
    <t>TVS Motor Company Ltd (TVS iQube Electric)</t>
  </si>
  <si>
    <t>Total AE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</si>
  <si>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</si>
  <si>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</si>
  <si>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</si>
  <si>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</si>
  <si>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</si>
  <si>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</si>
  <si>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</si>
  <si>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</si>
  <si>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</si>
  <si>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</si>
  <si>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</si>
  <si>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</si>
  <si>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</si>
  <si>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</si>
  <si>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</si>
  <si>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</si>
  <si>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</si>
  <si>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</si>
  <si>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</si>
  <si>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</si>
  <si>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</si>
  <si>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</si>
  <si>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</si>
  <si>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</si>
  <si>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</si>
  <si>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</si>
  <si>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</si>
  <si>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</si>
  <si>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</si>
  <si>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</si>
  <si>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</si>
  <si>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</si>
  <si>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</si>
  <si>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</si>
  <si>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</si>
  <si>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</si>
  <si>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</si>
  <si>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</si>
  <si>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</si>
  <si>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</si>
  <si>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</si>
  <si>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</si>
  <si>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</si>
  <si>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</si>
  <si>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</si>
  <si>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</si>
  <si>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</si>
  <si>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</si>
  <si>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</si>
  <si>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</si>
  <si>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</si>
  <si>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(KX450)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</si>
  <si>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</si>
  <si>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</si>
  <si>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</si>
  <si>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</si>
  <si>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</si>
  <si>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S,W800,Z650,Z650RS)</t>
  </si>
  <si>
    <t>Piaggio Vehicles Pvt Ltd (Aprilia RS660,Moto Guzzi,Tuono)</t>
  </si>
  <si>
    <t>Royal-Enfield (Unit of Eicher Motors) (650 Twin)</t>
  </si>
  <si>
    <t>Suzuki Motorcycle India Pvt Ltd (DL650XA)</t>
  </si>
  <si>
    <t>Triumph Motorcycles India Pvt Ltd (Street Triple,Street Triple RS,Tiger 660,Tiger 800 XCx,Trident)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</si>
  <si>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</si>
  <si>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</si>
  <si>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</si>
  <si>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</si>
  <si>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1000R,CBR 1000RR)</t>
  </si>
  <si>
    <t>India Kawasaki Motors Pvt Ltd (Ninja ZX-10R,Z900,ZH2)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</si>
  <si>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</si>
  <si>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</si>
  <si>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</si>
  <si>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</si>
  <si>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</si>
  <si>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</si>
  <si>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</si>
  <si>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</si>
  <si>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</si>
  <si>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</si>
  <si>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</si>
  <si>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</si>
  <si>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Bob,Fat Boy,Low Rider,Low Rider S)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</si>
  <si>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</si>
  <si>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</si>
  <si>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GT,Rocket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</si>
  <si>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</si>
  <si>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</si>
  <si>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</si>
  <si>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</si>
  <si>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</si>
  <si>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</si>
  <si>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</si>
  <si>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 (PVs)</t>
  </si>
  <si>
    <t>Three Wheelers</t>
  </si>
  <si>
    <t>Two Wheelers</t>
  </si>
  <si>
    <t>NA</t>
  </si>
  <si>
    <t>2020-21</t>
  </si>
  <si>
    <t>2021-22</t>
  </si>
  <si>
    <r>
      <t>(</t>
    </r>
    <r>
      <rPr>
        <sz val="10"/>
        <rFont val="Arial"/>
        <family val="2"/>
      </rPr>
      <t>Number of Vehicles)</t>
    </r>
  </si>
  <si>
    <t>Summary Report: Cumulative Production, Domestic Sales &amp; Exports data for the period of April - March 2022</t>
  </si>
  <si>
    <t>Sub-segment &amp; Company wise Production, Domestic Sales &amp; Exports Report for the month of March 2022 and Cumulative for April-March 2022</t>
  </si>
  <si>
    <t>Passenger Vehicles (PVs)*</t>
  </si>
  <si>
    <t>* BMW, Mercedes and Volvo Auto data is not available</t>
  </si>
  <si>
    <t>Commercial Vehicles (CVs)#</t>
  </si>
  <si>
    <t>Maruti Suzuki India Ltd (OEM Model#,Baleno,Celerio,DZIRE,IGNIS,Wagon R,Swift)</t>
  </si>
  <si>
    <t>Maruti Suzuki India Ltd ((Gypsy, OEM Model #,VITARA BREZZA))</t>
  </si>
  <si>
    <t>#Only production volume of OEM Model is reported by Maruti Suzuki India Limited.  </t>
  </si>
  <si>
    <t>NA= Not Available</t>
  </si>
  <si>
    <t>NA=Not Available</t>
  </si>
  <si>
    <t># Daimler &amp; Scania data is not available and JBM Auto data is avaiable for Apr-June only</t>
  </si>
  <si>
    <t>Maruti Suzuki India Ltd (Ciaz)</t>
  </si>
  <si>
    <t>Maruti Suzuki India Ltd (Ertiga,S-Cross)</t>
  </si>
  <si>
    <t>Maruti Suzuki India Ltd (XL6)</t>
  </si>
  <si>
    <t>Maruti Suzuki India Ltd (Eeco)</t>
  </si>
  <si>
    <t>Maruti Suzuki India Ltd (Alto,Spresso)</t>
  </si>
  <si>
    <t>Sales (Domestic+Exports)</t>
  </si>
  <si>
    <t>%Gr</t>
  </si>
  <si>
    <t>Source: SIAM</t>
  </si>
  <si>
    <t>Summary</t>
  </si>
  <si>
    <t>% Gr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</si>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</sst>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[$-10409]#,##0;\(#,##0\)"/>
    <numFmt numFmtId="166" formatCode="[$-10409]#,##0"/>
    <numFmt numFmtId="167" formatCode="[$-10409]#,##0;\-#,##0"/>
    <numFmt numFmtId="168" formatCode="_-* #,##0_-;\-* #,##0_-;_-* &quot;-&quot;??_-;_-@_-"/>
    <numFmt numFmtId="169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i/>
      <sz val="8"/>
      <name val="Arial"/>
      <family val="2"/>
    </font>
    <font>
      <b/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22">
    <xf numFmtId="0" fontId="0" fillId="0" borderId="0" xfId="0"/>
    <xf numFmtId="165" fontId="3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 applyFill="1" applyAlignment="1"/>
    <xf numFmtId="0" fontId="7" fillId="0" borderId="0" xfId="0" applyFont="1" applyFill="1"/>
    <xf numFmtId="0" fontId="4" fillId="0" borderId="0" xfId="0" applyFont="1" applyFill="1"/>
    <xf numFmtId="0" fontId="6" fillId="0" borderId="1" xfId="0" applyFont="1" applyFill="1" applyBorder="1" applyAlignment="1" applyProtection="1">
      <alignment horizontal="center" vertical="top" readingOrder="1"/>
      <protection locked="0"/>
    </xf>
    <xf numFmtId="0" fontId="6" fillId="0" borderId="10" xfId="0" applyFont="1" applyFill="1" applyBorder="1" applyAlignment="1" applyProtection="1">
      <alignment horizontal="right" vertical="top" readingOrder="1"/>
      <protection locked="0"/>
    </xf>
    <xf numFmtId="0" fontId="6" fillId="0" borderId="11" xfId="0" applyFont="1" applyFill="1" applyBorder="1" applyAlignment="1" applyProtection="1">
      <alignment horizontal="right" vertical="top" readingOrder="1"/>
      <protection locked="0"/>
    </xf>
    <xf numFmtId="0" fontId="6" fillId="0" borderId="2" xfId="0" applyFont="1" applyFill="1" applyBorder="1" applyAlignment="1" applyProtection="1">
      <alignment horizontal="right" vertical="top" readingOrder="1"/>
      <protection locked="0"/>
    </xf>
    <xf numFmtId="0" fontId="6" fillId="0" borderId="4" xfId="0" applyFont="1" applyFill="1" applyBorder="1" applyAlignment="1" applyProtection="1">
      <alignment horizontal="right" vertical="top" readingOrder="1"/>
      <protection locked="0"/>
    </xf>
    <xf numFmtId="165" fontId="4" fillId="0" borderId="20" xfId="0" applyNumberFormat="1" applyFont="1" applyFill="1" applyBorder="1" applyAlignment="1" applyProtection="1">
      <alignment horizontal="right" vertical="top" readingOrder="1"/>
      <protection locked="0"/>
    </xf>
    <xf numFmtId="165" fontId="4" fillId="0" borderId="21" xfId="0" applyNumberFormat="1" applyFont="1" applyFill="1" applyBorder="1" applyAlignment="1" applyProtection="1">
      <alignment horizontal="right" vertical="top" readingOrder="1"/>
      <protection locked="0"/>
    </xf>
    <xf numFmtId="165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17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16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18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20" xfId="0" applyFont="1" applyFill="1" applyBorder="1" applyAlignment="1" applyProtection="1">
      <alignment horizontal="right" vertical="top" readingOrder="1"/>
      <protection locked="0"/>
    </xf>
    <xf numFmtId="0" fontId="3" fillId="0" borderId="21" xfId="0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Fill="1" applyBorder="1" applyAlignment="1" applyProtection="1">
      <alignment horizontal="right" vertical="top" readingOrder="1"/>
      <protection locked="0"/>
    </xf>
    <xf numFmtId="165" fontId="3" fillId="0" borderId="20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21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17" xfId="0" applyFont="1" applyFill="1" applyBorder="1" applyAlignment="1" applyProtection="1">
      <alignment vertical="top" readingOrder="1"/>
      <protection locked="0"/>
    </xf>
    <xf numFmtId="166" fontId="2" fillId="0" borderId="17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6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8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8" xfId="0" applyFont="1" applyFill="1" applyBorder="1" applyAlignment="1" applyProtection="1">
      <alignment vertical="top" readingOrder="1"/>
      <protection locked="0"/>
    </xf>
    <xf numFmtId="0" fontId="3" fillId="0" borderId="6" xfId="0" applyFont="1" applyFill="1" applyBorder="1" applyAlignment="1" applyProtection="1">
      <alignment horizontal="right" vertical="top" readingOrder="1"/>
      <protection locked="0"/>
    </xf>
    <xf numFmtId="0" fontId="3" fillId="0" borderId="8" xfId="0" applyFont="1" applyFill="1" applyBorder="1" applyAlignment="1" applyProtection="1">
      <alignment vertical="top" readingOrder="1"/>
      <protection locked="0"/>
    </xf>
    <xf numFmtId="0" fontId="6" fillId="0" borderId="17" xfId="3" applyFont="1" applyFill="1" applyBorder="1" applyAlignment="1" applyProtection="1">
      <alignment horizontal="center" vertical="top" readingOrder="1"/>
      <protection locked="0"/>
    </xf>
    <xf numFmtId="0" fontId="4" fillId="0" borderId="0" xfId="0" applyFont="1" applyFill="1" applyBorder="1" applyAlignment="1"/>
    <xf numFmtId="0" fontId="6" fillId="0" borderId="15" xfId="0" applyFont="1" applyFill="1" applyBorder="1" applyAlignment="1" applyProtection="1">
      <alignment vertical="top" readingOrder="1"/>
      <protection locked="0"/>
    </xf>
    <xf numFmtId="168" fontId="6" fillId="0" borderId="17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8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6" xfId="0" applyFont="1" applyFill="1" applyBorder="1" applyAlignment="1" applyProtection="1">
      <alignment vertical="top" readingOrder="1"/>
      <protection locked="0"/>
    </xf>
    <xf numFmtId="0" fontId="4" fillId="0" borderId="20" xfId="0" applyFont="1" applyFill="1" applyBorder="1" applyAlignment="1" applyProtection="1">
      <alignment vertical="top" readingOrder="1"/>
      <protection locked="0"/>
    </xf>
    <xf numFmtId="0" fontId="4" fillId="0" borderId="0" xfId="0" applyFont="1" applyFill="1" applyBorder="1" applyAlignment="1" applyProtection="1">
      <alignment vertical="top" readingOrder="1"/>
      <protection locked="0"/>
    </xf>
    <xf numFmtId="0" fontId="4" fillId="0" borderId="21" xfId="0" applyFont="1" applyFill="1" applyBorder="1" applyAlignment="1" applyProtection="1">
      <alignment vertical="top" readingOrder="1"/>
      <protection locked="0"/>
    </xf>
    <xf numFmtId="0" fontId="4" fillId="0" borderId="26" xfId="0" applyFont="1" applyFill="1" applyBorder="1" applyAlignment="1" applyProtection="1">
      <alignment vertical="top" readingOrder="1"/>
      <protection locked="0"/>
    </xf>
    <xf numFmtId="0" fontId="6" fillId="0" borderId="24" xfId="0" applyFont="1" applyFill="1" applyBorder="1" applyAlignment="1" applyProtection="1">
      <alignment horizontal="center" vertical="top" readingOrder="1"/>
      <protection locked="0"/>
    </xf>
    <xf numFmtId="0" fontId="4" fillId="0" borderId="20" xfId="0" applyFont="1" applyBorder="1" applyAlignment="1" applyProtection="1">
      <alignment vertical="top" readingOrder="1"/>
      <protection locked="0"/>
    </xf>
    <xf numFmtId="168" fontId="4" fillId="0" borderId="20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21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Border="1" applyAlignment="1" applyProtection="1">
      <alignment vertical="top" readingOrder="1"/>
      <protection locked="0"/>
    </xf>
    <xf numFmtId="168" fontId="4" fillId="0" borderId="20" xfId="1" applyNumberFormat="1" applyFont="1" applyFill="1" applyBorder="1" applyAlignment="1" applyProtection="1">
      <alignment vertical="top" readingOrder="1"/>
      <protection locked="0"/>
    </xf>
    <xf numFmtId="168" fontId="4" fillId="0" borderId="0" xfId="1" applyNumberFormat="1" applyFont="1" applyFill="1" applyBorder="1" applyAlignment="1" applyProtection="1">
      <alignment vertical="top" readingOrder="1"/>
      <protection locked="0"/>
    </xf>
    <xf numFmtId="168" fontId="4" fillId="0" borderId="21" xfId="1" applyNumberFormat="1" applyFont="1" applyFill="1" applyBorder="1" applyAlignment="1" applyProtection="1">
      <alignment vertical="top" readingOrder="1"/>
      <protection locked="0"/>
    </xf>
    <xf numFmtId="168" fontId="6" fillId="0" borderId="20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21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0" xfId="0" applyFont="1" applyAlignment="1" applyProtection="1">
      <alignment vertical="top" readingOrder="1"/>
      <protection locked="0"/>
    </xf>
    <xf numFmtId="0" fontId="10" fillId="0" borderId="0" xfId="0" applyFont="1"/>
    <xf numFmtId="167" fontId="4" fillId="0" borderId="20" xfId="0" applyNumberFormat="1" applyFont="1" applyFill="1" applyBorder="1" applyAlignment="1" applyProtection="1">
      <alignment horizontal="right" vertical="top" readingOrder="1"/>
      <protection locked="0"/>
    </xf>
    <xf numFmtId="167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4" fillId="0" borderId="21" xfId="0" applyNumberFormat="1" applyFont="1" applyFill="1" applyBorder="1" applyAlignment="1" applyProtection="1">
      <alignment horizontal="right" vertical="top" readingOrder="1"/>
      <protection locked="0"/>
    </xf>
    <xf numFmtId="167" fontId="6" fillId="0" borderId="20" xfId="0" applyNumberFormat="1" applyFont="1" applyFill="1" applyBorder="1" applyAlignment="1" applyProtection="1">
      <alignment horizontal="right" vertical="top" readingOrder="1"/>
      <protection locked="0"/>
    </xf>
    <xf numFmtId="167" fontId="6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6" fillId="0" borderId="21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5" xfId="0" applyFont="1" applyBorder="1" applyAlignment="1" applyProtection="1">
      <alignment vertical="top" readingOrder="1"/>
      <protection locked="0"/>
    </xf>
    <xf numFmtId="167" fontId="9" fillId="0" borderId="20" xfId="0" applyNumberFormat="1" applyFont="1" applyBorder="1" applyAlignment="1" applyProtection="1">
      <alignment horizontal="right" vertical="top" readingOrder="1"/>
      <protection locked="0"/>
    </xf>
    <xf numFmtId="167" fontId="9" fillId="0" borderId="0" xfId="0" applyNumberFormat="1" applyFont="1" applyAlignment="1" applyProtection="1">
      <alignment horizontal="right" vertical="top" readingOrder="1"/>
      <protection locked="0"/>
    </xf>
    <xf numFmtId="167" fontId="9" fillId="0" borderId="21" xfId="0" applyNumberFormat="1" applyFont="1" applyBorder="1" applyAlignment="1" applyProtection="1">
      <alignment horizontal="right" vertical="top" readingOrder="1"/>
      <protection locked="0"/>
    </xf>
    <xf numFmtId="167" fontId="9" fillId="0" borderId="6" xfId="0" applyNumberFormat="1" applyFont="1" applyBorder="1" applyAlignment="1" applyProtection="1">
      <alignment horizontal="right" vertical="top" readingOrder="1"/>
      <protection locked="0"/>
    </xf>
    <xf numFmtId="0" fontId="11" fillId="0" borderId="0" xfId="0" applyFont="1"/>
    <xf numFmtId="0" fontId="12" fillId="0" borderId="26" xfId="0" applyFont="1" applyFill="1" applyBorder="1" applyAlignment="1" applyProtection="1">
      <alignment vertical="top" readingOrder="1"/>
      <protection locked="0"/>
    </xf>
    <xf numFmtId="9" fontId="4" fillId="0" borderId="0" xfId="2" applyNumberFormat="1" applyFont="1" applyFill="1" applyAlignment="1"/>
    <xf numFmtId="0" fontId="9" fillId="0" borderId="26" xfId="0" applyFont="1" applyFill="1" applyBorder="1" applyAlignment="1" applyProtection="1">
      <alignment vertical="top" readingOrder="1"/>
      <protection locked="0"/>
    </xf>
    <xf numFmtId="0" fontId="4" fillId="0" borderId="0" xfId="0" applyFont="1" applyFill="1" applyAlignment="1"/>
    <xf numFmtId="0" fontId="4" fillId="0" borderId="7" xfId="0" applyFont="1" applyFill="1" applyBorder="1" applyAlignment="1" applyProtection="1">
      <alignment vertical="top"/>
      <protection locked="0"/>
    </xf>
    <xf numFmtId="0" fontId="4" fillId="0" borderId="15" xfId="3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horizontal="right" vertical="top" readingOrder="1"/>
      <protection locked="0"/>
    </xf>
    <xf numFmtId="0" fontId="6" fillId="0" borderId="25" xfId="0" applyFont="1" applyFill="1" applyBorder="1" applyAlignment="1" applyProtection="1">
      <alignment horizontal="right" vertical="top" readingOrder="1"/>
      <protection locked="0"/>
    </xf>
    <xf numFmtId="2" fontId="3" fillId="0" borderId="21" xfId="0" applyNumberFormat="1" applyFont="1" applyBorder="1" applyAlignment="1" applyProtection="1">
      <alignment horizontal="right" vertical="top" readingOrder="1"/>
      <protection locked="0"/>
    </xf>
    <xf numFmtId="2" fontId="4" fillId="0" borderId="24" xfId="0" applyNumberFormat="1" applyFont="1" applyFill="1" applyBorder="1" applyAlignment="1" applyProtection="1">
      <alignment vertical="top"/>
      <protection locked="0"/>
    </xf>
    <xf numFmtId="2" fontId="4" fillId="0" borderId="25" xfId="0" applyNumberFormat="1" applyFont="1" applyFill="1" applyBorder="1" applyAlignment="1" applyProtection="1">
      <alignment vertical="top"/>
      <protection locked="0"/>
    </xf>
    <xf numFmtId="2" fontId="6" fillId="0" borderId="25" xfId="0" applyNumberFormat="1" applyFont="1" applyFill="1" applyBorder="1" applyAlignment="1" applyProtection="1">
      <alignment horizontal="right" vertical="top" readingOrder="1"/>
      <protection locked="0"/>
    </xf>
    <xf numFmtId="2" fontId="3" fillId="0" borderId="26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15" xfId="0" applyNumberFormat="1" applyFont="1" applyFill="1" applyBorder="1" applyAlignment="1" applyProtection="1">
      <alignment horizontal="right" vertical="top" readingOrder="1"/>
      <protection locked="0"/>
    </xf>
    <xf numFmtId="2" fontId="4" fillId="0" borderId="0" xfId="0" applyNumberFormat="1" applyFont="1" applyFill="1" applyAlignment="1"/>
    <xf numFmtId="2" fontId="6" fillId="0" borderId="28" xfId="0" applyNumberFormat="1" applyFont="1" applyFill="1" applyBorder="1" applyAlignment="1" applyProtection="1">
      <alignment horizontal="right" vertical="top" readingOrder="1"/>
      <protection locked="0"/>
    </xf>
    <xf numFmtId="2" fontId="3" fillId="0" borderId="27" xfId="0" applyNumberFormat="1" applyFont="1" applyFill="1" applyBorder="1" applyAlignment="1" applyProtection="1">
      <alignment horizontal="right" vertical="top" readingOrder="1"/>
      <protection locked="0"/>
    </xf>
    <xf numFmtId="2" fontId="3" fillId="0" borderId="26" xfId="0" applyNumberFormat="1" applyFont="1" applyBorder="1" applyAlignment="1" applyProtection="1">
      <alignment horizontal="right" vertical="top" readingOrder="1"/>
      <protection locked="0"/>
    </xf>
    <xf numFmtId="0" fontId="13" fillId="0" borderId="0" xfId="0" applyFont="1" applyAlignment="1" applyProtection="1">
      <alignment vertical="top" readingOrder="1"/>
      <protection locked="0"/>
    </xf>
    <xf numFmtId="0" fontId="8" fillId="0" borderId="26" xfId="0" applyFont="1" applyFill="1" applyBorder="1" applyAlignment="1" applyProtection="1">
      <alignment vertical="top" readingOrder="1"/>
      <protection locked="0"/>
    </xf>
    <xf numFmtId="0" fontId="8" fillId="0" borderId="0" xfId="0" applyFont="1" applyBorder="1" applyAlignment="1" applyProtection="1">
      <alignment vertical="top" readingOrder="1"/>
      <protection locked="0"/>
    </xf>
    <xf numFmtId="0" fontId="4" fillId="0" borderId="20" xfId="0" applyFont="1" applyFill="1" applyBorder="1" applyAlignment="1"/>
    <xf numFmtId="167" fontId="9" fillId="0" borderId="0" xfId="0" applyNumberFormat="1" applyFont="1" applyBorder="1" applyAlignment="1" applyProtection="1">
      <alignment horizontal="right" vertical="top" readingOrder="1"/>
      <protection locked="0"/>
    </xf>
    <xf numFmtId="168" fontId="4" fillId="0" borderId="26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26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26" xfId="1" applyNumberFormat="1" applyFont="1" applyFill="1" applyBorder="1" applyAlignment="1" applyProtection="1">
      <alignment vertical="top" readingOrder="1"/>
      <protection locked="0"/>
    </xf>
    <xf numFmtId="167" fontId="9" fillId="0" borderId="26" xfId="0" applyNumberFormat="1" applyFont="1" applyBorder="1" applyAlignment="1" applyProtection="1">
      <alignment horizontal="right" vertical="top" readingOrder="1"/>
      <protection locked="0"/>
    </xf>
    <xf numFmtId="168" fontId="6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26" xfId="0" applyNumberFormat="1" applyFont="1" applyFill="1" applyBorder="1" applyAlignment="1" applyProtection="1">
      <alignment horizontal="right" vertical="top" readingOrder="1"/>
      <protection locked="0"/>
    </xf>
    <xf numFmtId="167" fontId="4" fillId="0" borderId="26" xfId="0" applyNumberFormat="1" applyFont="1" applyFill="1" applyBorder="1" applyAlignment="1" applyProtection="1">
      <alignment horizontal="right" vertical="top" readingOrder="1"/>
      <protection locked="0"/>
    </xf>
    <xf numFmtId="167" fontId="6" fillId="0" borderId="26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6" xfId="0" applyFont="1" applyFill="1" applyBorder="1" applyAlignment="1"/>
    <xf numFmtId="166" fontId="6" fillId="0" borderId="15" xfId="0" applyNumberFormat="1" applyFont="1" applyFill="1" applyBorder="1" applyAlignment="1" applyProtection="1">
      <alignment horizontal="right" vertical="top" readingOrder="1"/>
      <protection locked="0"/>
    </xf>
    <xf numFmtId="43" fontId="4" fillId="0" borderId="26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3" xfId="0" applyFont="1" applyFill="1" applyBorder="1" applyAlignment="1" applyProtection="1">
      <alignment horizontal="center" vertical="top" readingOrder="1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horizontal="center" vertical="top" readingOrder="1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 readingOrder="1"/>
      <protection locked="0"/>
    </xf>
    <xf numFmtId="0" fontId="4" fillId="0" borderId="23" xfId="0" applyFont="1" applyFill="1" applyBorder="1" applyAlignment="1" applyProtection="1">
      <alignment horizontal="right" vertical="top" readingOrder="1"/>
      <protection locked="0"/>
    </xf>
    <xf numFmtId="0" fontId="6" fillId="0" borderId="9" xfId="0" applyFont="1" applyFill="1" applyBorder="1" applyAlignment="1" applyProtection="1">
      <alignment horizontal="center" vertical="top" readingOrder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9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horizontal="center" vertical="top" readingOrder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center" vertical="top" readingOrder="1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6" fillId="0" borderId="20" xfId="3" applyFont="1" applyFill="1" applyBorder="1" applyAlignment="1" applyProtection="1">
      <alignment horizontal="center" vertical="top" readingOrder="1"/>
      <protection locked="0"/>
    </xf>
    <xf numFmtId="0" fontId="6" fillId="0" borderId="0" xfId="3" applyFont="1" applyFill="1" applyBorder="1" applyAlignment="1" applyProtection="1">
      <alignment horizontal="center" vertical="top" readingOrder="1"/>
      <protection locked="0"/>
    </xf>
    <xf numFmtId="0" fontId="6" fillId="0" borderId="15" xfId="3" applyFont="1" applyFill="1" applyBorder="1" applyAlignment="1" applyProtection="1">
      <alignment horizontal="center" vertical="top" readingOrder="1"/>
      <protection locked="0"/>
    </xf>
    <xf numFmtId="0" fontId="4" fillId="0" borderId="15" xfId="3" applyFont="1" applyFill="1" applyBorder="1" applyAlignment="1" applyProtection="1">
      <alignment vertical="top"/>
      <protection locked="0"/>
    </xf>
    <xf numFmtId="0" fontId="4" fillId="0" borderId="17" xfId="3" applyFont="1" applyFill="1" applyBorder="1" applyAlignment="1" applyProtection="1">
      <alignment vertical="top"/>
      <protection locked="0"/>
    </xf>
    <xf numFmtId="0" fontId="6" fillId="0" borderId="16" xfId="3" applyFont="1" applyFill="1" applyBorder="1" applyAlignment="1" applyProtection="1">
      <alignment horizontal="center" vertical="top" readingOrder="1"/>
      <protection locked="0"/>
    </xf>
    <xf numFmtId="0" fontId="6" fillId="0" borderId="22" xfId="3" applyFont="1" applyFill="1" applyBorder="1" applyAlignment="1" applyProtection="1">
      <alignment horizontal="center" vertical="top" readingOrder="1"/>
      <protection locked="0"/>
    </xf>
    <xf numFmtId="0" fontId="6" fillId="0" borderId="23" xfId="3" applyFont="1" applyFill="1" applyBorder="1" applyAlignment="1" applyProtection="1">
      <alignment horizontal="center" vertical="top" readingOrder="1"/>
      <protection locked="0"/>
    </xf>
  </cellXfs>
  <cellStyles count="9">
    <cellStyle name="Comma" xfId="1" builtinId="3"/>
    <cellStyle name="Comma 2" xfId="5"/>
    <cellStyle name="Comma 2 2" xfId="6"/>
    <cellStyle name="Comma 2 3" xfId="8"/>
    <cellStyle name="Normal" xfId="0" builtinId="0"/>
    <cellStyle name="Normal 2" xfId="4"/>
    <cellStyle name="Normal 3" xfId="7"/>
    <cellStyle name="Normal 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6"/>
  <sheetViews>
    <sheetView tabSelected="1" zoomScaleNormal="100" workbookViewId="0">
      <selection sqref="A1:M1"/>
    </sheetView>
  </sheetViews>
  <sheetFormatPr defaultRowHeight="14.1" customHeight="1" x14ac:dyDescent="0.2"/>
  <cols>
    <col min="1" max="1" width="34" style="2" customWidth="1"/>
    <col min="2" max="3" width="10.7109375" style="2" bestFit="1" customWidth="1"/>
    <col min="4" max="4" width="6.140625" style="80" bestFit="1" customWidth="1"/>
    <col min="5" max="6" width="10.7109375" style="2" bestFit="1" customWidth="1"/>
    <col min="7" max="7" width="8.140625" style="80" bestFit="1" customWidth="1"/>
    <col min="8" max="9" width="9.140625" style="2" bestFit="1" customWidth="1"/>
    <col min="10" max="10" width="5.5703125" style="80" bestFit="1" customWidth="1"/>
    <col min="11" max="11" width="12.7109375" style="2" customWidth="1"/>
    <col min="12" max="12" width="11.42578125" style="2" customWidth="1"/>
    <col min="13" max="13" width="5.5703125" style="80" bestFit="1" customWidth="1"/>
    <col min="14" max="16384" width="9.140625" style="2"/>
  </cols>
  <sheetData>
    <row r="1" spans="1:259" s="4" customFormat="1" ht="14.1" customHeight="1" x14ac:dyDescent="0.25">
      <c r="A1" s="104" t="s">
        <v>320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</row>
    <row r="2" spans="1:259" s="4" customFormat="1" ht="14.1" customHeight="1" x14ac:dyDescent="0.2">
      <c r="A2" s="45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59" s="4" customFormat="1" ht="14.1" customHeight="1" x14ac:dyDescent="0.2">
      <c r="A3" s="70"/>
      <c r="B3" s="105" t="s">
        <v>24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59" s="4" customFormat="1" ht="14.1" customHeight="1" x14ac:dyDescent="0.2">
      <c r="A4" s="5" t="s">
        <v>0</v>
      </c>
      <c r="B4" s="106" t="s">
        <v>1</v>
      </c>
      <c r="C4" s="107"/>
      <c r="D4" s="75"/>
      <c r="E4" s="106" t="s">
        <v>2</v>
      </c>
      <c r="F4" s="107"/>
      <c r="G4" s="75"/>
      <c r="H4" s="100" t="s">
        <v>3</v>
      </c>
      <c r="I4" s="108"/>
      <c r="J4" s="75"/>
      <c r="K4" s="100" t="s">
        <v>336</v>
      </c>
      <c r="L4" s="101"/>
      <c r="M4" s="75"/>
    </row>
    <row r="5" spans="1:259" s="4" customFormat="1" ht="14.1" customHeight="1" x14ac:dyDescent="0.2">
      <c r="A5" s="109" t="s">
        <v>4</v>
      </c>
      <c r="B5" s="111" t="s">
        <v>25</v>
      </c>
      <c r="C5" s="112"/>
      <c r="D5" s="76"/>
      <c r="E5" s="111" t="s">
        <v>25</v>
      </c>
      <c r="F5" s="112"/>
      <c r="G5" s="76"/>
      <c r="H5" s="102" t="s">
        <v>25</v>
      </c>
      <c r="I5" s="113"/>
      <c r="J5" s="76"/>
      <c r="K5" s="102" t="s">
        <v>25</v>
      </c>
      <c r="L5" s="103"/>
      <c r="M5" s="76"/>
    </row>
    <row r="6" spans="1:259" s="4" customFormat="1" ht="14.1" customHeight="1" x14ac:dyDescent="0.2">
      <c r="A6" s="110"/>
      <c r="B6" s="6" t="s">
        <v>317</v>
      </c>
      <c r="C6" s="7" t="s">
        <v>318</v>
      </c>
      <c r="D6" s="77" t="s">
        <v>337</v>
      </c>
      <c r="E6" s="6" t="s">
        <v>317</v>
      </c>
      <c r="F6" s="7" t="s">
        <v>318</v>
      </c>
      <c r="G6" s="77" t="s">
        <v>337</v>
      </c>
      <c r="H6" s="8" t="s">
        <v>317</v>
      </c>
      <c r="I6" s="72" t="s">
        <v>318</v>
      </c>
      <c r="J6" s="81" t="s">
        <v>337</v>
      </c>
      <c r="K6" s="8" t="s">
        <v>317</v>
      </c>
      <c r="L6" s="9" t="s">
        <v>318</v>
      </c>
      <c r="M6" s="77" t="s">
        <v>337</v>
      </c>
    </row>
    <row r="7" spans="1:259" ht="14.1" customHeight="1" x14ac:dyDescent="0.2">
      <c r="A7" s="26" t="s">
        <v>322</v>
      </c>
      <c r="B7" s="16"/>
      <c r="C7" s="17"/>
      <c r="D7" s="78"/>
      <c r="E7" s="16"/>
      <c r="F7" s="17"/>
      <c r="G7" s="78"/>
      <c r="H7" s="18"/>
      <c r="I7" s="18"/>
      <c r="J7" s="82"/>
      <c r="K7" s="18"/>
      <c r="L7" s="27"/>
      <c r="M7" s="78"/>
    </row>
    <row r="8" spans="1:259" ht="14.1" customHeight="1" x14ac:dyDescent="0.2">
      <c r="A8" s="28" t="s">
        <v>6</v>
      </c>
      <c r="B8" s="19">
        <v>1772972</v>
      </c>
      <c r="C8" s="20">
        <v>1844985</v>
      </c>
      <c r="D8" s="74">
        <f>(C8-B8)/B8*100</f>
        <v>4.0617110704511976</v>
      </c>
      <c r="E8" s="19">
        <v>1541866</v>
      </c>
      <c r="F8" s="20">
        <v>1467056</v>
      </c>
      <c r="G8" s="74">
        <f>(F8-E8)/E8*100</f>
        <v>-4.8519132012768944</v>
      </c>
      <c r="H8" s="21">
        <v>264907</v>
      </c>
      <c r="I8" s="21">
        <v>374986</v>
      </c>
      <c r="J8" s="83">
        <f>(I8-H8)/H8*100</f>
        <v>41.553828324657331</v>
      </c>
      <c r="K8" s="21">
        <f>E8+H8</f>
        <v>1806773</v>
      </c>
      <c r="L8" s="1">
        <f>F8+I8</f>
        <v>1842042</v>
      </c>
      <c r="M8" s="74">
        <f>(L8-K8)/K8*100</f>
        <v>1.952043781925012</v>
      </c>
    </row>
    <row r="9" spans="1:259" ht="14.1" customHeight="1" x14ac:dyDescent="0.2">
      <c r="A9" s="28" t="s">
        <v>7</v>
      </c>
      <c r="B9" s="19">
        <v>1182144</v>
      </c>
      <c r="C9" s="20">
        <v>1691081</v>
      </c>
      <c r="D9" s="78">
        <f t="shared" ref="D9:D32" si="0">(C9-B9)/B9*100</f>
        <v>43.05203088625413</v>
      </c>
      <c r="E9" s="19">
        <v>1060750</v>
      </c>
      <c r="F9" s="20">
        <v>1489178</v>
      </c>
      <c r="G9" s="78">
        <f t="shared" ref="G9:G32" si="1">(F9-E9)/E9*100</f>
        <v>40.389158614188077</v>
      </c>
      <c r="H9" s="21">
        <v>137842</v>
      </c>
      <c r="I9" s="21">
        <v>201036</v>
      </c>
      <c r="J9" s="78">
        <f t="shared" ref="J9:J32" si="2">(I9-H9)/H9*100</f>
        <v>45.845243104423908</v>
      </c>
      <c r="K9" s="21">
        <f t="shared" ref="K9:K32" si="3">E9+H9</f>
        <v>1198592</v>
      </c>
      <c r="L9" s="1">
        <f t="shared" ref="L9:L32" si="4">F9+I9</f>
        <v>1690214</v>
      </c>
      <c r="M9" s="78">
        <f t="shared" ref="M9:M32" si="5">(L9-K9)/K9*100</f>
        <v>41.016626174711661</v>
      </c>
    </row>
    <row r="10" spans="1:259" ht="14.1" customHeight="1" x14ac:dyDescent="0.2">
      <c r="A10" s="28" t="s">
        <v>8</v>
      </c>
      <c r="B10" s="19">
        <v>107164</v>
      </c>
      <c r="C10" s="20">
        <v>114632</v>
      </c>
      <c r="D10" s="78">
        <f t="shared" si="0"/>
        <v>6.9687581650554291</v>
      </c>
      <c r="E10" s="19">
        <v>108841</v>
      </c>
      <c r="F10" s="20">
        <v>113265</v>
      </c>
      <c r="G10" s="78">
        <f t="shared" si="1"/>
        <v>4.0646447570308979</v>
      </c>
      <c r="H10" s="21">
        <v>1648</v>
      </c>
      <c r="I10" s="21">
        <v>1853</v>
      </c>
      <c r="J10" s="78">
        <f t="shared" si="2"/>
        <v>12.439320388349515</v>
      </c>
      <c r="K10" s="21">
        <f t="shared" si="3"/>
        <v>110489</v>
      </c>
      <c r="L10" s="1">
        <f t="shared" si="4"/>
        <v>115118</v>
      </c>
      <c r="M10" s="78">
        <f t="shared" si="5"/>
        <v>4.1895573314990626</v>
      </c>
    </row>
    <row r="11" spans="1:259" ht="14.1" customHeight="1" x14ac:dyDescent="0.2">
      <c r="A11" s="22" t="s">
        <v>9</v>
      </c>
      <c r="B11" s="23">
        <v>3062280</v>
      </c>
      <c r="C11" s="24">
        <v>3650698</v>
      </c>
      <c r="D11" s="79">
        <f t="shared" si="0"/>
        <v>19.215029324555559</v>
      </c>
      <c r="E11" s="23">
        <v>2711457</v>
      </c>
      <c r="F11" s="24">
        <v>3069499</v>
      </c>
      <c r="G11" s="79">
        <f t="shared" si="1"/>
        <v>13.204782520984107</v>
      </c>
      <c r="H11" s="25">
        <v>404397</v>
      </c>
      <c r="I11" s="25">
        <v>577875</v>
      </c>
      <c r="J11" s="79">
        <f t="shared" si="2"/>
        <v>42.897944346768149</v>
      </c>
      <c r="K11" s="25">
        <f t="shared" si="3"/>
        <v>3115854</v>
      </c>
      <c r="L11" s="24">
        <f t="shared" si="4"/>
        <v>3647374</v>
      </c>
      <c r="M11" s="79">
        <f t="shared" si="5"/>
        <v>17.058565645245253</v>
      </c>
    </row>
    <row r="12" spans="1:259" ht="14.1" customHeight="1" x14ac:dyDescent="0.2">
      <c r="A12" s="26" t="s">
        <v>324</v>
      </c>
      <c r="B12" s="16"/>
      <c r="C12" s="17"/>
      <c r="D12" s="78"/>
      <c r="E12" s="16"/>
      <c r="F12" s="17"/>
      <c r="G12" s="78"/>
      <c r="H12" s="18"/>
      <c r="I12" s="18"/>
      <c r="J12" s="78"/>
      <c r="K12" s="18"/>
      <c r="L12" s="27"/>
      <c r="M12" s="78"/>
    </row>
    <row r="13" spans="1:259" ht="14.1" customHeight="1" x14ac:dyDescent="0.2">
      <c r="A13" s="26" t="s">
        <v>10</v>
      </c>
      <c r="B13" s="16"/>
      <c r="C13" s="17"/>
      <c r="D13" s="78"/>
      <c r="E13" s="16"/>
      <c r="F13" s="17"/>
      <c r="G13" s="78"/>
      <c r="H13" s="18"/>
      <c r="I13" s="18"/>
      <c r="J13" s="78"/>
      <c r="K13" s="18"/>
      <c r="L13" s="27"/>
      <c r="M13" s="78"/>
    </row>
    <row r="14" spans="1:259" ht="14.1" customHeight="1" x14ac:dyDescent="0.2">
      <c r="A14" s="28" t="s">
        <v>11</v>
      </c>
      <c r="B14" s="19">
        <v>10010</v>
      </c>
      <c r="C14" s="20">
        <v>15510</v>
      </c>
      <c r="D14" s="78">
        <f t="shared" si="0"/>
        <v>54.945054945054949</v>
      </c>
      <c r="E14" s="19">
        <v>7322</v>
      </c>
      <c r="F14" s="20">
        <v>11804</v>
      </c>
      <c r="G14" s="78">
        <f t="shared" si="1"/>
        <v>61.212783392515703</v>
      </c>
      <c r="H14" s="21">
        <v>4040</v>
      </c>
      <c r="I14" s="21">
        <v>6499</v>
      </c>
      <c r="J14" s="78">
        <f t="shared" si="2"/>
        <v>60.866336633663366</v>
      </c>
      <c r="K14" s="21">
        <f t="shared" si="3"/>
        <v>11362</v>
      </c>
      <c r="L14" s="1">
        <f t="shared" si="4"/>
        <v>18303</v>
      </c>
      <c r="M14" s="78">
        <f t="shared" si="5"/>
        <v>61.089596901953882</v>
      </c>
    </row>
    <row r="15" spans="1:259" ht="14.1" customHeight="1" x14ac:dyDescent="0.2">
      <c r="A15" s="28" t="s">
        <v>12</v>
      </c>
      <c r="B15" s="19">
        <v>171232</v>
      </c>
      <c r="C15" s="20">
        <v>256657</v>
      </c>
      <c r="D15" s="78">
        <f t="shared" si="0"/>
        <v>49.888455428891795</v>
      </c>
      <c r="E15" s="19">
        <v>153366</v>
      </c>
      <c r="F15" s="20">
        <v>228773</v>
      </c>
      <c r="G15" s="78">
        <f t="shared" si="1"/>
        <v>49.168003338419211</v>
      </c>
      <c r="H15" s="21">
        <v>13508</v>
      </c>
      <c r="I15" s="21">
        <v>25682</v>
      </c>
      <c r="J15" s="78">
        <f t="shared" si="2"/>
        <v>90.124370743263256</v>
      </c>
      <c r="K15" s="21">
        <f t="shared" si="3"/>
        <v>166874</v>
      </c>
      <c r="L15" s="1">
        <f t="shared" si="4"/>
        <v>254455</v>
      </c>
      <c r="M15" s="78">
        <f t="shared" si="5"/>
        <v>52.483310761412802</v>
      </c>
    </row>
    <row r="16" spans="1:259" ht="14.1" customHeight="1" x14ac:dyDescent="0.2">
      <c r="A16" s="22" t="s">
        <v>13</v>
      </c>
      <c r="B16" s="23">
        <v>181242</v>
      </c>
      <c r="C16" s="24">
        <v>272167</v>
      </c>
      <c r="D16" s="79">
        <f t="shared" si="0"/>
        <v>50.167731541254234</v>
      </c>
      <c r="E16" s="23">
        <v>160688</v>
      </c>
      <c r="F16" s="24">
        <v>240577</v>
      </c>
      <c r="G16" s="79">
        <f t="shared" si="1"/>
        <v>49.716842576919248</v>
      </c>
      <c r="H16" s="25">
        <v>17548</v>
      </c>
      <c r="I16" s="25">
        <v>32181</v>
      </c>
      <c r="J16" s="79">
        <f t="shared" si="2"/>
        <v>83.388420332801459</v>
      </c>
      <c r="K16" s="25">
        <f t="shared" si="3"/>
        <v>178236</v>
      </c>
      <c r="L16" s="24">
        <f t="shared" si="4"/>
        <v>272758</v>
      </c>
      <c r="M16" s="79">
        <f t="shared" si="5"/>
        <v>53.031935187055367</v>
      </c>
    </row>
    <row r="17" spans="1:13" ht="14.1" customHeight="1" x14ac:dyDescent="0.2">
      <c r="A17" s="26" t="s">
        <v>14</v>
      </c>
      <c r="B17" s="16"/>
      <c r="C17" s="17"/>
      <c r="D17" s="78"/>
      <c r="E17" s="16"/>
      <c r="F17" s="17"/>
      <c r="G17" s="78"/>
      <c r="H17" s="18"/>
      <c r="I17" s="18"/>
      <c r="J17" s="78"/>
      <c r="K17" s="18"/>
      <c r="L17" s="27"/>
      <c r="M17" s="78"/>
    </row>
    <row r="18" spans="1:13" ht="14.1" customHeight="1" x14ac:dyDescent="0.2">
      <c r="A18" s="28" t="s">
        <v>11</v>
      </c>
      <c r="B18" s="19">
        <v>15475</v>
      </c>
      <c r="C18" s="20">
        <v>21984</v>
      </c>
      <c r="D18" s="78">
        <f t="shared" si="0"/>
        <v>42.061389337641359</v>
      </c>
      <c r="E18" s="19">
        <v>12088</v>
      </c>
      <c r="F18" s="20">
        <v>19957</v>
      </c>
      <c r="G18" s="78">
        <f t="shared" si="1"/>
        <v>65.097617471872937</v>
      </c>
      <c r="H18" s="21">
        <v>1641</v>
      </c>
      <c r="I18" s="21">
        <v>1785</v>
      </c>
      <c r="J18" s="78">
        <f t="shared" si="2"/>
        <v>8.7751371115173669</v>
      </c>
      <c r="K18" s="21">
        <f t="shared" si="3"/>
        <v>13729</v>
      </c>
      <c r="L18" s="1">
        <f t="shared" si="4"/>
        <v>21742</v>
      </c>
      <c r="M18" s="78">
        <f t="shared" si="5"/>
        <v>58.365503678345107</v>
      </c>
    </row>
    <row r="19" spans="1:13" ht="14.1" customHeight="1" x14ac:dyDescent="0.2">
      <c r="A19" s="28" t="s">
        <v>12</v>
      </c>
      <c r="B19" s="19">
        <v>428222</v>
      </c>
      <c r="C19" s="20">
        <v>511376</v>
      </c>
      <c r="D19" s="78">
        <f t="shared" si="0"/>
        <v>19.418432495294496</v>
      </c>
      <c r="E19" s="19">
        <v>395783</v>
      </c>
      <c r="F19" s="20">
        <v>456032</v>
      </c>
      <c r="G19" s="78">
        <f t="shared" si="1"/>
        <v>15.222735691022606</v>
      </c>
      <c r="H19" s="21">
        <v>31145</v>
      </c>
      <c r="I19" s="21">
        <v>58331</v>
      </c>
      <c r="J19" s="78">
        <f t="shared" si="2"/>
        <v>87.288489324129074</v>
      </c>
      <c r="K19" s="21">
        <f t="shared" si="3"/>
        <v>426928</v>
      </c>
      <c r="L19" s="1">
        <f t="shared" si="4"/>
        <v>514363</v>
      </c>
      <c r="M19" s="78">
        <f t="shared" si="5"/>
        <v>20.48003410411123</v>
      </c>
    </row>
    <row r="20" spans="1:13" ht="14.1" customHeight="1" x14ac:dyDescent="0.2">
      <c r="A20" s="22" t="s">
        <v>15</v>
      </c>
      <c r="B20" s="23">
        <v>443697</v>
      </c>
      <c r="C20" s="24">
        <v>533360</v>
      </c>
      <c r="D20" s="79">
        <f t="shared" si="0"/>
        <v>20.208160073203111</v>
      </c>
      <c r="E20" s="23">
        <v>407871</v>
      </c>
      <c r="F20" s="24">
        <v>475989</v>
      </c>
      <c r="G20" s="79">
        <f t="shared" si="1"/>
        <v>16.700868657001848</v>
      </c>
      <c r="H20" s="25">
        <v>32786</v>
      </c>
      <c r="I20" s="25">
        <v>60116</v>
      </c>
      <c r="J20" s="79">
        <f t="shared" si="2"/>
        <v>83.358750686268536</v>
      </c>
      <c r="K20" s="25">
        <f t="shared" si="3"/>
        <v>440657</v>
      </c>
      <c r="L20" s="24">
        <f t="shared" si="4"/>
        <v>536105</v>
      </c>
      <c r="M20" s="79">
        <f t="shared" si="5"/>
        <v>21.660384380595339</v>
      </c>
    </row>
    <row r="21" spans="1:13" ht="14.1" customHeight="1" x14ac:dyDescent="0.2">
      <c r="A21" s="22" t="s">
        <v>16</v>
      </c>
      <c r="B21" s="23">
        <v>624939</v>
      </c>
      <c r="C21" s="24">
        <v>805527</v>
      </c>
      <c r="D21" s="79">
        <f t="shared" si="0"/>
        <v>28.896900337472935</v>
      </c>
      <c r="E21" s="23">
        <v>568559</v>
      </c>
      <c r="F21" s="24">
        <v>716566</v>
      </c>
      <c r="G21" s="79">
        <f t="shared" si="1"/>
        <v>26.031950949681566</v>
      </c>
      <c r="H21" s="25">
        <v>50334</v>
      </c>
      <c r="I21" s="25">
        <v>92297</v>
      </c>
      <c r="J21" s="79">
        <f t="shared" si="2"/>
        <v>83.369094449080151</v>
      </c>
      <c r="K21" s="25">
        <f t="shared" si="3"/>
        <v>618893</v>
      </c>
      <c r="L21" s="24">
        <f t="shared" si="4"/>
        <v>808863</v>
      </c>
      <c r="M21" s="79">
        <f t="shared" si="5"/>
        <v>30.69512823702966</v>
      </c>
    </row>
    <row r="22" spans="1:13" ht="14.1" customHeight="1" x14ac:dyDescent="0.2">
      <c r="A22" s="26" t="s">
        <v>314</v>
      </c>
      <c r="B22" s="16"/>
      <c r="C22" s="17"/>
      <c r="D22" s="78"/>
      <c r="E22" s="16"/>
      <c r="F22" s="17"/>
      <c r="G22" s="78"/>
      <c r="H22" s="18"/>
      <c r="I22" s="18"/>
      <c r="J22" s="78"/>
      <c r="K22" s="18"/>
      <c r="L22" s="27"/>
      <c r="M22" s="78"/>
    </row>
    <row r="23" spans="1:13" ht="14.1" customHeight="1" x14ac:dyDescent="0.2">
      <c r="A23" s="28" t="s">
        <v>11</v>
      </c>
      <c r="B23" s="19">
        <v>523314</v>
      </c>
      <c r="C23" s="20">
        <v>670779</v>
      </c>
      <c r="D23" s="78">
        <f t="shared" si="0"/>
        <v>28.179066487806555</v>
      </c>
      <c r="E23" s="19">
        <v>135414</v>
      </c>
      <c r="F23" s="20">
        <v>183607</v>
      </c>
      <c r="G23" s="78">
        <f t="shared" si="1"/>
        <v>35.589377760054354</v>
      </c>
      <c r="H23" s="21">
        <v>387397</v>
      </c>
      <c r="I23" s="21">
        <v>489535</v>
      </c>
      <c r="J23" s="78">
        <f t="shared" si="2"/>
        <v>26.365201589067546</v>
      </c>
      <c r="K23" s="21">
        <f t="shared" si="3"/>
        <v>522811</v>
      </c>
      <c r="L23" s="1">
        <f t="shared" si="4"/>
        <v>673142</v>
      </c>
      <c r="M23" s="78">
        <f t="shared" si="5"/>
        <v>28.754368213369652</v>
      </c>
    </row>
    <row r="24" spans="1:13" ht="14.1" customHeight="1" x14ac:dyDescent="0.2">
      <c r="A24" s="28" t="s">
        <v>12</v>
      </c>
      <c r="B24" s="19">
        <v>91299</v>
      </c>
      <c r="C24" s="20">
        <v>87309</v>
      </c>
      <c r="D24" s="78">
        <f t="shared" si="0"/>
        <v>-4.370255972135511</v>
      </c>
      <c r="E24" s="19">
        <v>84032</v>
      </c>
      <c r="F24" s="20">
        <v>77388</v>
      </c>
      <c r="G24" s="78">
        <f t="shared" si="1"/>
        <v>-7.9065118050266561</v>
      </c>
      <c r="H24" s="21">
        <v>5604</v>
      </c>
      <c r="I24" s="21">
        <v>10195</v>
      </c>
      <c r="J24" s="78">
        <f t="shared" si="2"/>
        <v>81.92362598144183</v>
      </c>
      <c r="K24" s="21">
        <f t="shared" si="3"/>
        <v>89636</v>
      </c>
      <c r="L24" s="1">
        <f t="shared" si="4"/>
        <v>87583</v>
      </c>
      <c r="M24" s="78">
        <f t="shared" si="5"/>
        <v>-2.2903744031415951</v>
      </c>
    </row>
    <row r="25" spans="1:13" ht="14.1" customHeight="1" x14ac:dyDescent="0.2">
      <c r="A25" s="22" t="s">
        <v>17</v>
      </c>
      <c r="B25" s="23">
        <v>614613</v>
      </c>
      <c r="C25" s="24">
        <v>758088</v>
      </c>
      <c r="D25" s="79">
        <f t="shared" si="0"/>
        <v>23.343957905218407</v>
      </c>
      <c r="E25" s="23">
        <v>219446</v>
      </c>
      <c r="F25" s="24">
        <v>260995</v>
      </c>
      <c r="G25" s="79">
        <f t="shared" si="1"/>
        <v>18.933587306216562</v>
      </c>
      <c r="H25" s="25">
        <v>393001</v>
      </c>
      <c r="I25" s="25">
        <v>499730</v>
      </c>
      <c r="J25" s="79">
        <f t="shared" si="2"/>
        <v>27.157437258429368</v>
      </c>
      <c r="K25" s="25">
        <f t="shared" si="3"/>
        <v>612447</v>
      </c>
      <c r="L25" s="24">
        <f t="shared" si="4"/>
        <v>760725</v>
      </c>
      <c r="M25" s="79">
        <f t="shared" si="5"/>
        <v>24.210748032074612</v>
      </c>
    </row>
    <row r="26" spans="1:13" ht="14.1" customHeight="1" x14ac:dyDescent="0.2">
      <c r="A26" s="26" t="s">
        <v>315</v>
      </c>
      <c r="B26" s="16"/>
      <c r="C26" s="17"/>
      <c r="D26" s="78"/>
      <c r="E26" s="16"/>
      <c r="F26" s="17"/>
      <c r="G26" s="78"/>
      <c r="H26" s="18"/>
      <c r="I26" s="18"/>
      <c r="J26" s="78"/>
      <c r="K26" s="18"/>
      <c r="L26" s="27"/>
      <c r="M26" s="78"/>
    </row>
    <row r="27" spans="1:13" ht="14.1" customHeight="1" x14ac:dyDescent="0.2">
      <c r="A27" s="28" t="s">
        <v>18</v>
      </c>
      <c r="B27" s="19">
        <v>4559222</v>
      </c>
      <c r="C27" s="20">
        <v>4351535</v>
      </c>
      <c r="D27" s="78">
        <f t="shared" si="0"/>
        <v>-4.5553166746431737</v>
      </c>
      <c r="E27" s="19">
        <v>4482305</v>
      </c>
      <c r="F27" s="20">
        <v>4009076</v>
      </c>
      <c r="G27" s="78">
        <f t="shared" si="1"/>
        <v>-10.557715282650333</v>
      </c>
      <c r="H27" s="21">
        <v>232020</v>
      </c>
      <c r="I27" s="21">
        <v>350330</v>
      </c>
      <c r="J27" s="78">
        <f t="shared" si="2"/>
        <v>50.991293853978107</v>
      </c>
      <c r="K27" s="21">
        <f t="shared" si="3"/>
        <v>4714325</v>
      </c>
      <c r="L27" s="1">
        <f t="shared" si="4"/>
        <v>4359406</v>
      </c>
      <c r="M27" s="78">
        <f t="shared" si="5"/>
        <v>-7.5285221108005924</v>
      </c>
    </row>
    <row r="28" spans="1:13" ht="14.1" customHeight="1" x14ac:dyDescent="0.2">
      <c r="A28" s="28" t="s">
        <v>19</v>
      </c>
      <c r="B28" s="19">
        <v>13154501</v>
      </c>
      <c r="C28" s="20">
        <v>12890149</v>
      </c>
      <c r="D28" s="78">
        <f t="shared" si="0"/>
        <v>-2.0095935223996717</v>
      </c>
      <c r="E28" s="19">
        <v>10021231</v>
      </c>
      <c r="F28" s="20">
        <v>8984186</v>
      </c>
      <c r="G28" s="78">
        <f t="shared" si="1"/>
        <v>-10.348479143929524</v>
      </c>
      <c r="H28" s="21">
        <v>3042453</v>
      </c>
      <c r="I28" s="21">
        <v>4082442</v>
      </c>
      <c r="J28" s="78">
        <f t="shared" si="2"/>
        <v>34.182582278181457</v>
      </c>
      <c r="K28" s="21">
        <f t="shared" si="3"/>
        <v>13063684</v>
      </c>
      <c r="L28" s="1">
        <f t="shared" si="4"/>
        <v>13066628</v>
      </c>
      <c r="M28" s="78">
        <f t="shared" si="5"/>
        <v>2.2535756376225881E-2</v>
      </c>
    </row>
    <row r="29" spans="1:13" ht="14.1" customHeight="1" x14ac:dyDescent="0.2">
      <c r="A29" s="28" t="s">
        <v>20</v>
      </c>
      <c r="B29" s="19">
        <v>636218</v>
      </c>
      <c r="C29" s="20">
        <v>473172</v>
      </c>
      <c r="D29" s="78">
        <f t="shared" si="0"/>
        <v>-25.627379294518544</v>
      </c>
      <c r="E29" s="19">
        <v>617247</v>
      </c>
      <c r="F29" s="20">
        <v>473150</v>
      </c>
      <c r="G29" s="78">
        <f t="shared" si="1"/>
        <v>-23.345111438370701</v>
      </c>
      <c r="H29" s="21">
        <v>8313</v>
      </c>
      <c r="I29" s="21">
        <v>10246</v>
      </c>
      <c r="J29" s="78">
        <f t="shared" si="2"/>
        <v>23.252736677493083</v>
      </c>
      <c r="K29" s="21">
        <f t="shared" si="3"/>
        <v>625560</v>
      </c>
      <c r="L29" s="1">
        <f t="shared" si="4"/>
        <v>483396</v>
      </c>
      <c r="M29" s="78">
        <f t="shared" si="5"/>
        <v>-22.725877613658163</v>
      </c>
    </row>
    <row r="30" spans="1:13" ht="14.1" customHeight="1" x14ac:dyDescent="0.2">
      <c r="A30" s="22" t="s">
        <v>21</v>
      </c>
      <c r="B30" s="23">
        <v>18349941</v>
      </c>
      <c r="C30" s="24">
        <v>17714856</v>
      </c>
      <c r="D30" s="79">
        <f t="shared" si="0"/>
        <v>-3.460964806371857</v>
      </c>
      <c r="E30" s="23">
        <v>15120783</v>
      </c>
      <c r="F30" s="24">
        <v>13466412</v>
      </c>
      <c r="G30" s="79">
        <f t="shared" si="1"/>
        <v>-10.941040553257062</v>
      </c>
      <c r="H30" s="25">
        <v>3282786</v>
      </c>
      <c r="I30" s="25">
        <v>4443018</v>
      </c>
      <c r="J30" s="79">
        <f t="shared" si="2"/>
        <v>35.342906908948677</v>
      </c>
      <c r="K30" s="25">
        <f t="shared" si="3"/>
        <v>18403569</v>
      </c>
      <c r="L30" s="24">
        <f t="shared" si="4"/>
        <v>17909430</v>
      </c>
      <c r="M30" s="79">
        <f t="shared" si="5"/>
        <v>-2.6850172376890589</v>
      </c>
    </row>
    <row r="31" spans="1:13" ht="14.1" customHeight="1" x14ac:dyDescent="0.2">
      <c r="A31" s="28" t="s">
        <v>22</v>
      </c>
      <c r="B31" s="19">
        <v>3836</v>
      </c>
      <c r="C31" s="20">
        <v>4061</v>
      </c>
      <c r="D31" s="78">
        <f t="shared" si="0"/>
        <v>5.8654848800834198</v>
      </c>
      <c r="E31" s="19">
        <v>-12</v>
      </c>
      <c r="F31" s="20">
        <v>124</v>
      </c>
      <c r="G31" s="78">
        <f t="shared" si="1"/>
        <v>-1133.3333333333335</v>
      </c>
      <c r="H31" s="21">
        <v>3529</v>
      </c>
      <c r="I31" s="21">
        <v>4326</v>
      </c>
      <c r="J31" s="78">
        <f t="shared" si="2"/>
        <v>22.584301501841882</v>
      </c>
      <c r="K31" s="21">
        <f t="shared" si="3"/>
        <v>3517</v>
      </c>
      <c r="L31" s="1">
        <f t="shared" si="4"/>
        <v>4450</v>
      </c>
      <c r="M31" s="78">
        <f t="shared" si="5"/>
        <v>26.528291157236282</v>
      </c>
    </row>
    <row r="32" spans="1:13" ht="14.1" customHeight="1" x14ac:dyDescent="0.2">
      <c r="A32" s="22" t="s">
        <v>23</v>
      </c>
      <c r="B32" s="23">
        <v>22655609</v>
      </c>
      <c r="C32" s="24">
        <v>22933230</v>
      </c>
      <c r="D32" s="79">
        <f t="shared" si="0"/>
        <v>1.2253963245922896</v>
      </c>
      <c r="E32" s="23">
        <v>18620233</v>
      </c>
      <c r="F32" s="24">
        <v>17513596</v>
      </c>
      <c r="G32" s="79">
        <f t="shared" si="1"/>
        <v>-5.9431963069420242</v>
      </c>
      <c r="H32" s="25">
        <v>4134047</v>
      </c>
      <c r="I32" s="25">
        <v>5617246</v>
      </c>
      <c r="J32" s="79">
        <f t="shared" si="2"/>
        <v>35.877652092489512</v>
      </c>
      <c r="K32" s="25">
        <f t="shared" si="3"/>
        <v>22754280</v>
      </c>
      <c r="L32" s="24">
        <f t="shared" si="4"/>
        <v>23130842</v>
      </c>
      <c r="M32" s="79">
        <f t="shared" si="5"/>
        <v>1.6549062418147267</v>
      </c>
    </row>
    <row r="34" spans="1:6" ht="14.1" customHeight="1" x14ac:dyDescent="0.2">
      <c r="A34" s="52" t="s">
        <v>323</v>
      </c>
      <c r="F34" s="67"/>
    </row>
    <row r="35" spans="1:6" ht="14.1" customHeight="1" x14ac:dyDescent="0.2">
      <c r="A35" s="53" t="s">
        <v>330</v>
      </c>
    </row>
    <row r="36" spans="1:6" ht="14.1" customHeight="1" x14ac:dyDescent="0.2">
      <c r="A36" s="84" t="s">
        <v>338</v>
      </c>
    </row>
  </sheetData>
  <mergeCells count="12">
    <mergeCell ref="K4:L4"/>
    <mergeCell ref="K5:L5"/>
    <mergeCell ref="B2:M2"/>
    <mergeCell ref="B3:M3"/>
    <mergeCell ref="A1:M1"/>
    <mergeCell ref="B4:C4"/>
    <mergeCell ref="E4:F4"/>
    <mergeCell ref="H4:I4"/>
    <mergeCell ref="A5:A6"/>
    <mergeCell ref="B5:C5"/>
    <mergeCell ref="E5:F5"/>
    <mergeCell ref="H5:I5"/>
  </mergeCells>
  <printOptions gridLines="1"/>
  <pageMargins left="0.51181102362204722" right="0.23622047244094491" top="0.74803149606299213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1"/>
  <sheetViews>
    <sheetView zoomScaleNormal="100" zoomScaleSheetLayoutView="85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B7" sqref="B7"/>
    </sheetView>
  </sheetViews>
  <sheetFormatPr defaultRowHeight="12.75" x14ac:dyDescent="0.2"/>
  <cols>
    <col min="1" max="1" width="42.28515625" style="2" customWidth="1"/>
    <col min="2" max="3" width="10.7109375" style="2" customWidth="1"/>
    <col min="4" max="5" width="11.5703125" style="2" bestFit="1" customWidth="1"/>
    <col min="6" max="6" width="11.5703125" style="69" customWidth="1"/>
    <col min="7" max="8" width="10.7109375" style="2" customWidth="1"/>
    <col min="9" max="10" width="11.5703125" style="2" bestFit="1" customWidth="1"/>
    <col min="11" max="11" width="11.5703125" style="69" customWidth="1"/>
    <col min="12" max="15" width="10.7109375" style="2" customWidth="1"/>
    <col min="16" max="16" width="10.7109375" style="69" customWidth="1"/>
    <col min="17" max="17" width="13.42578125" style="2" customWidth="1"/>
    <col min="18" max="18" width="11.140625" style="2" customWidth="1"/>
    <col min="19" max="20" width="11.85546875" style="2" bestFit="1" customWidth="1"/>
    <col min="21" max="16384" width="9.140625" style="2"/>
  </cols>
  <sheetData>
    <row r="1" spans="1:21" s="4" customFormat="1" x14ac:dyDescent="0.2">
      <c r="A1" s="114" t="s">
        <v>321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s="4" customForma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s="4" customFormat="1" x14ac:dyDescent="0.2">
      <c r="A3" s="120" t="s">
        <v>319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4" customFormat="1" x14ac:dyDescent="0.2">
      <c r="A4" s="29" t="s">
        <v>0</v>
      </c>
      <c r="B4" s="116" t="s">
        <v>1</v>
      </c>
      <c r="C4" s="117"/>
      <c r="D4" s="117"/>
      <c r="E4" s="118"/>
      <c r="F4" s="71"/>
      <c r="G4" s="116" t="s">
        <v>2</v>
      </c>
      <c r="H4" s="117"/>
      <c r="I4" s="117"/>
      <c r="J4" s="117"/>
      <c r="K4" s="71"/>
      <c r="L4" s="119" t="s">
        <v>3</v>
      </c>
      <c r="M4" s="117"/>
      <c r="N4" s="117"/>
      <c r="O4" s="117"/>
      <c r="P4" s="71"/>
      <c r="Q4" s="119" t="s">
        <v>336</v>
      </c>
      <c r="R4" s="117"/>
      <c r="S4" s="117"/>
      <c r="T4" s="117"/>
      <c r="U4" s="71"/>
    </row>
    <row r="5" spans="1:21" s="4" customFormat="1" x14ac:dyDescent="0.2">
      <c r="A5" s="29" t="s">
        <v>4</v>
      </c>
      <c r="B5" s="116" t="s">
        <v>5</v>
      </c>
      <c r="C5" s="117"/>
      <c r="D5" s="116" t="s">
        <v>25</v>
      </c>
      <c r="E5" s="118"/>
      <c r="F5" s="71"/>
      <c r="G5" s="116" t="s">
        <v>5</v>
      </c>
      <c r="H5" s="117"/>
      <c r="I5" s="116" t="s">
        <v>25</v>
      </c>
      <c r="J5" s="117"/>
      <c r="K5" s="71"/>
      <c r="L5" s="119" t="s">
        <v>5</v>
      </c>
      <c r="M5" s="117"/>
      <c r="N5" s="116" t="s">
        <v>25</v>
      </c>
      <c r="O5" s="117"/>
      <c r="P5" s="71"/>
      <c r="Q5" s="119" t="s">
        <v>5</v>
      </c>
      <c r="R5" s="117"/>
      <c r="S5" s="116" t="s">
        <v>25</v>
      </c>
      <c r="T5" s="117"/>
      <c r="U5" s="71"/>
    </row>
    <row r="6" spans="1:21" s="4" customFormat="1" x14ac:dyDescent="0.2">
      <c r="A6" s="40" t="s">
        <v>26</v>
      </c>
      <c r="B6" s="6">
        <v>2021</v>
      </c>
      <c r="C6" s="9">
        <v>2022</v>
      </c>
      <c r="D6" s="9" t="s">
        <v>317</v>
      </c>
      <c r="E6" s="72" t="s">
        <v>318</v>
      </c>
      <c r="F6" s="73" t="s">
        <v>340</v>
      </c>
      <c r="G6" s="6">
        <v>2021</v>
      </c>
      <c r="H6" s="9">
        <v>2022</v>
      </c>
      <c r="I6" s="9" t="s">
        <v>317</v>
      </c>
      <c r="J6" s="7" t="s">
        <v>318</v>
      </c>
      <c r="K6" s="73" t="s">
        <v>340</v>
      </c>
      <c r="L6" s="8">
        <v>2021</v>
      </c>
      <c r="M6" s="9">
        <v>2022</v>
      </c>
      <c r="N6" s="9" t="s">
        <v>317</v>
      </c>
      <c r="O6" s="7" t="s">
        <v>318</v>
      </c>
      <c r="P6" s="73" t="s">
        <v>340</v>
      </c>
      <c r="Q6" s="8">
        <v>2021</v>
      </c>
      <c r="R6" s="9">
        <v>2022</v>
      </c>
      <c r="S6" s="9" t="s">
        <v>317</v>
      </c>
      <c r="T6" s="7" t="s">
        <v>318</v>
      </c>
      <c r="U6" s="73" t="s">
        <v>340</v>
      </c>
    </row>
    <row r="7" spans="1:21" x14ac:dyDescent="0.2">
      <c r="A7" s="35" t="s">
        <v>313</v>
      </c>
      <c r="B7" s="36"/>
      <c r="C7" s="37"/>
      <c r="D7" s="37"/>
      <c r="E7" s="37"/>
      <c r="F7" s="39"/>
      <c r="G7" s="36"/>
      <c r="H7" s="37"/>
      <c r="I7" s="37"/>
      <c r="J7" s="38"/>
      <c r="K7" s="39"/>
      <c r="L7" s="37"/>
      <c r="M7" s="37"/>
      <c r="N7" s="37"/>
      <c r="O7" s="38"/>
      <c r="P7" s="39"/>
      <c r="Q7" s="37"/>
      <c r="R7" s="37"/>
      <c r="S7" s="37"/>
      <c r="T7" s="38"/>
      <c r="U7" s="39"/>
    </row>
    <row r="8" spans="1:21" x14ac:dyDescent="0.2">
      <c r="A8" s="35" t="s">
        <v>74</v>
      </c>
      <c r="B8" s="36"/>
      <c r="C8" s="37"/>
      <c r="D8" s="37"/>
      <c r="E8" s="37"/>
      <c r="F8" s="39"/>
      <c r="G8" s="36"/>
      <c r="H8" s="37"/>
      <c r="I8" s="37"/>
      <c r="J8" s="38"/>
      <c r="K8" s="39"/>
      <c r="L8" s="37"/>
      <c r="M8" s="37"/>
      <c r="N8" s="37"/>
      <c r="O8" s="38"/>
      <c r="P8" s="39"/>
      <c r="Q8" s="37"/>
      <c r="R8" s="37"/>
      <c r="S8" s="37"/>
      <c r="T8" s="38"/>
      <c r="U8" s="39"/>
    </row>
    <row r="9" spans="1:21" x14ac:dyDescent="0.2">
      <c r="A9" s="35" t="s">
        <v>75</v>
      </c>
      <c r="B9" s="36"/>
      <c r="C9" s="37"/>
      <c r="D9" s="37"/>
      <c r="E9" s="37"/>
      <c r="F9" s="39"/>
      <c r="G9" s="36"/>
      <c r="H9" s="37"/>
      <c r="I9" s="37"/>
      <c r="J9" s="38"/>
      <c r="K9" s="39"/>
      <c r="L9" s="37"/>
      <c r="M9" s="37"/>
      <c r="N9" s="37"/>
      <c r="O9" s="38"/>
      <c r="P9" s="39"/>
      <c r="Q9" s="37"/>
      <c r="R9" s="37"/>
      <c r="S9" s="37"/>
      <c r="T9" s="38"/>
      <c r="U9" s="39"/>
    </row>
    <row r="10" spans="1:21" x14ac:dyDescent="0.2">
      <c r="A10" s="35" t="s">
        <v>76</v>
      </c>
      <c r="B10" s="36"/>
      <c r="C10" s="37"/>
      <c r="D10" s="37"/>
      <c r="E10" s="37"/>
      <c r="F10" s="39"/>
      <c r="G10" s="36"/>
      <c r="H10" s="37"/>
      <c r="I10" s="37"/>
      <c r="J10" s="38"/>
      <c r="K10" s="39"/>
      <c r="L10" s="37"/>
      <c r="M10" s="37"/>
      <c r="N10" s="37"/>
      <c r="O10" s="38"/>
      <c r="P10" s="39"/>
      <c r="Q10" s="37"/>
      <c r="R10" s="37"/>
      <c r="S10" s="37"/>
      <c r="T10" s="38"/>
      <c r="U10" s="39"/>
    </row>
    <row r="11" spans="1:21" x14ac:dyDescent="0.2">
      <c r="A11" s="39" t="s">
        <v>77</v>
      </c>
      <c r="B11" s="42">
        <v>0</v>
      </c>
      <c r="C11" s="43">
        <v>0</v>
      </c>
      <c r="D11" s="43">
        <v>5</v>
      </c>
      <c r="E11" s="43">
        <v>0</v>
      </c>
      <c r="F11" s="74">
        <f>(E11-D11)/D11*100</f>
        <v>-100</v>
      </c>
      <c r="G11" s="42">
        <v>0</v>
      </c>
      <c r="H11" s="43">
        <v>0</v>
      </c>
      <c r="I11" s="43">
        <v>1</v>
      </c>
      <c r="J11" s="44">
        <v>0</v>
      </c>
      <c r="K11" s="74">
        <f>(J11-I11)/I11*100</f>
        <v>-100</v>
      </c>
      <c r="L11" s="43">
        <v>0</v>
      </c>
      <c r="M11" s="43">
        <v>0</v>
      </c>
      <c r="N11" s="43">
        <v>16</v>
      </c>
      <c r="O11" s="44">
        <v>0</v>
      </c>
      <c r="P11" s="74">
        <f>(O11-N11)/N11*100</f>
        <v>-100</v>
      </c>
      <c r="Q11" s="43">
        <f t="shared" ref="Q11:T14" si="0">G11+L11</f>
        <v>0</v>
      </c>
      <c r="R11" s="43">
        <f t="shared" si="0"/>
        <v>0</v>
      </c>
      <c r="S11" s="43">
        <f t="shared" si="0"/>
        <v>17</v>
      </c>
      <c r="T11" s="44">
        <f t="shared" si="0"/>
        <v>0</v>
      </c>
      <c r="U11" s="74">
        <f>(T11-S11)/S11*100</f>
        <v>-100</v>
      </c>
    </row>
    <row r="12" spans="1:21" x14ac:dyDescent="0.2">
      <c r="A12" s="39" t="s">
        <v>335</v>
      </c>
      <c r="B12" s="42">
        <v>28519</v>
      </c>
      <c r="C12" s="43">
        <v>17317</v>
      </c>
      <c r="D12" s="43">
        <v>252071</v>
      </c>
      <c r="E12" s="43">
        <v>250423</v>
      </c>
      <c r="F12" s="89">
        <f t="shared" ref="F12:F75" si="1">(E12-D12)/D12*100</f>
        <v>-0.65378405290572894</v>
      </c>
      <c r="G12" s="42">
        <v>24653</v>
      </c>
      <c r="H12" s="43">
        <v>15491</v>
      </c>
      <c r="I12" s="43">
        <v>226159</v>
      </c>
      <c r="J12" s="44">
        <v>211762</v>
      </c>
      <c r="K12" s="89">
        <f t="shared" ref="K12:K75" si="2">(J12-I12)/I12*100</f>
        <v>-6.3658753354940547</v>
      </c>
      <c r="L12" s="43">
        <v>3733</v>
      </c>
      <c r="M12" s="43">
        <v>3595</v>
      </c>
      <c r="N12" s="43">
        <v>29735</v>
      </c>
      <c r="O12" s="44">
        <v>39135</v>
      </c>
      <c r="P12" s="89">
        <f t="shared" ref="P12:P75" si="3">(O12-N12)/N12*100</f>
        <v>31.612577770304355</v>
      </c>
      <c r="Q12" s="43">
        <f t="shared" si="0"/>
        <v>28386</v>
      </c>
      <c r="R12" s="43">
        <f t="shared" si="0"/>
        <v>19086</v>
      </c>
      <c r="S12" s="43">
        <f t="shared" si="0"/>
        <v>255894</v>
      </c>
      <c r="T12" s="44">
        <f t="shared" si="0"/>
        <v>250897</v>
      </c>
      <c r="U12" s="89">
        <f t="shared" ref="U12:U75" si="4">(T12-S12)/S12*100</f>
        <v>-1.9527616903874261</v>
      </c>
    </row>
    <row r="13" spans="1:21" x14ac:dyDescent="0.2">
      <c r="A13" s="39" t="s">
        <v>78</v>
      </c>
      <c r="B13" s="42">
        <v>6293</v>
      </c>
      <c r="C13" s="43">
        <v>3430</v>
      </c>
      <c r="D13" s="43">
        <v>40837</v>
      </c>
      <c r="E13" s="43">
        <v>35453</v>
      </c>
      <c r="F13" s="89">
        <f t="shared" si="1"/>
        <v>-13.184122242084385</v>
      </c>
      <c r="G13" s="42">
        <v>4132</v>
      </c>
      <c r="H13" s="43">
        <v>2461</v>
      </c>
      <c r="I13" s="43">
        <v>40834</v>
      </c>
      <c r="J13" s="44">
        <v>26535</v>
      </c>
      <c r="K13" s="89">
        <f t="shared" si="2"/>
        <v>-35.017387471224957</v>
      </c>
      <c r="L13" s="43">
        <v>674</v>
      </c>
      <c r="M13" s="43">
        <v>723</v>
      </c>
      <c r="N13" s="43">
        <v>4314</v>
      </c>
      <c r="O13" s="44">
        <v>10134</v>
      </c>
      <c r="P13" s="89">
        <f t="shared" si="3"/>
        <v>134.90959666203059</v>
      </c>
      <c r="Q13" s="43">
        <f t="shared" si="0"/>
        <v>4806</v>
      </c>
      <c r="R13" s="43">
        <f t="shared" si="0"/>
        <v>3184</v>
      </c>
      <c r="S13" s="43">
        <f t="shared" si="0"/>
        <v>45148</v>
      </c>
      <c r="T13" s="44">
        <f t="shared" si="0"/>
        <v>36669</v>
      </c>
      <c r="U13" s="89">
        <f t="shared" si="4"/>
        <v>-18.780455391157968</v>
      </c>
    </row>
    <row r="14" spans="1:21" x14ac:dyDescent="0.2">
      <c r="A14" s="35" t="s">
        <v>79</v>
      </c>
      <c r="B14" s="49">
        <v>34812</v>
      </c>
      <c r="C14" s="50">
        <v>20747</v>
      </c>
      <c r="D14" s="50">
        <v>292913</v>
      </c>
      <c r="E14" s="50">
        <v>285876</v>
      </c>
      <c r="F14" s="90">
        <f t="shared" si="1"/>
        <v>-2.4024198311444014</v>
      </c>
      <c r="G14" s="49">
        <v>28785</v>
      </c>
      <c r="H14" s="50">
        <v>17952</v>
      </c>
      <c r="I14" s="50">
        <v>266994</v>
      </c>
      <c r="J14" s="51">
        <v>238297</v>
      </c>
      <c r="K14" s="90">
        <f t="shared" si="2"/>
        <v>-10.748181607077314</v>
      </c>
      <c r="L14" s="50">
        <v>4407</v>
      </c>
      <c r="M14" s="50">
        <v>4318</v>
      </c>
      <c r="N14" s="50">
        <v>34065</v>
      </c>
      <c r="O14" s="51">
        <v>49269</v>
      </c>
      <c r="P14" s="90">
        <f t="shared" si="3"/>
        <v>44.632320563628355</v>
      </c>
      <c r="Q14" s="50">
        <f t="shared" si="0"/>
        <v>33192</v>
      </c>
      <c r="R14" s="50">
        <f t="shared" si="0"/>
        <v>22270</v>
      </c>
      <c r="S14" s="50">
        <f t="shared" si="0"/>
        <v>301059</v>
      </c>
      <c r="T14" s="51">
        <f t="shared" si="0"/>
        <v>287566</v>
      </c>
      <c r="U14" s="90">
        <f t="shared" si="4"/>
        <v>-4.4818457511650545</v>
      </c>
    </row>
    <row r="15" spans="1:21" x14ac:dyDescent="0.2">
      <c r="A15" s="35" t="s">
        <v>80</v>
      </c>
      <c r="B15" s="46"/>
      <c r="C15" s="47"/>
      <c r="D15" s="47"/>
      <c r="E15" s="47"/>
      <c r="F15" s="91"/>
      <c r="G15" s="46"/>
      <c r="H15" s="47"/>
      <c r="I15" s="47"/>
      <c r="J15" s="48"/>
      <c r="K15" s="91"/>
      <c r="L15" s="47"/>
      <c r="M15" s="47"/>
      <c r="N15" s="47"/>
      <c r="O15" s="48"/>
      <c r="P15" s="91"/>
      <c r="Q15" s="47"/>
      <c r="R15" s="47"/>
      <c r="S15" s="47"/>
      <c r="T15" s="48"/>
      <c r="U15" s="91"/>
    </row>
    <row r="16" spans="1:21" x14ac:dyDescent="0.2">
      <c r="A16" s="35" t="s">
        <v>76</v>
      </c>
      <c r="B16" s="46"/>
      <c r="C16" s="47"/>
      <c r="D16" s="47"/>
      <c r="E16" s="47"/>
      <c r="F16" s="91"/>
      <c r="G16" s="46"/>
      <c r="H16" s="47"/>
      <c r="I16" s="47"/>
      <c r="J16" s="48"/>
      <c r="K16" s="91"/>
      <c r="L16" s="47"/>
      <c r="M16" s="47"/>
      <c r="N16" s="47"/>
      <c r="O16" s="48"/>
      <c r="P16" s="91"/>
      <c r="Q16" s="47"/>
      <c r="R16" s="47"/>
      <c r="S16" s="47"/>
      <c r="T16" s="48"/>
      <c r="U16" s="91"/>
    </row>
    <row r="17" spans="1:21" x14ac:dyDescent="0.2">
      <c r="A17" s="39" t="s">
        <v>81</v>
      </c>
      <c r="B17" s="42">
        <v>1645</v>
      </c>
      <c r="C17" s="43" t="s">
        <v>316</v>
      </c>
      <c r="D17" s="43">
        <v>15951</v>
      </c>
      <c r="E17" s="43">
        <v>5595</v>
      </c>
      <c r="F17" s="89">
        <f t="shared" si="1"/>
        <v>-64.923829227007715</v>
      </c>
      <c r="G17" s="42">
        <v>1235</v>
      </c>
      <c r="H17" s="43" t="s">
        <v>316</v>
      </c>
      <c r="I17" s="43">
        <v>12948</v>
      </c>
      <c r="J17" s="44">
        <v>2006</v>
      </c>
      <c r="K17" s="89">
        <f t="shared" si="2"/>
        <v>-84.507259808464624</v>
      </c>
      <c r="L17" s="43">
        <v>591</v>
      </c>
      <c r="M17" s="43" t="s">
        <v>316</v>
      </c>
      <c r="N17" s="43">
        <v>6167</v>
      </c>
      <c r="O17" s="44">
        <v>2640</v>
      </c>
      <c r="P17" s="89">
        <f t="shared" si="3"/>
        <v>-57.191503161991243</v>
      </c>
      <c r="Q17" s="43">
        <f>G17+L17</f>
        <v>1826</v>
      </c>
      <c r="R17" s="43" t="s">
        <v>316</v>
      </c>
      <c r="S17" s="43">
        <f t="shared" ref="S17:S26" si="5">I17+N17</f>
        <v>19115</v>
      </c>
      <c r="T17" s="44">
        <f t="shared" ref="T17:T26" si="6">J17+O17</f>
        <v>4646</v>
      </c>
      <c r="U17" s="89">
        <f t="shared" si="4"/>
        <v>-75.694480774261052</v>
      </c>
    </row>
    <row r="18" spans="1:21" x14ac:dyDescent="0.2">
      <c r="A18" s="39" t="s">
        <v>82</v>
      </c>
      <c r="B18" s="42" t="s">
        <v>316</v>
      </c>
      <c r="C18" s="43" t="s">
        <v>316</v>
      </c>
      <c r="D18" s="43">
        <v>27873</v>
      </c>
      <c r="E18" s="43">
        <v>0</v>
      </c>
      <c r="F18" s="89">
        <f t="shared" si="1"/>
        <v>-100</v>
      </c>
      <c r="G18" s="42">
        <v>0</v>
      </c>
      <c r="H18" s="43">
        <v>0</v>
      </c>
      <c r="I18" s="43">
        <v>0</v>
      </c>
      <c r="J18" s="44">
        <v>0</v>
      </c>
      <c r="K18" s="89" t="s">
        <v>341</v>
      </c>
      <c r="L18" s="43" t="s">
        <v>316</v>
      </c>
      <c r="M18" s="43" t="s">
        <v>316</v>
      </c>
      <c r="N18" s="43">
        <v>28619</v>
      </c>
      <c r="O18" s="44">
        <v>0</v>
      </c>
      <c r="P18" s="89">
        <f t="shared" si="3"/>
        <v>-100</v>
      </c>
      <c r="Q18" s="43" t="s">
        <v>316</v>
      </c>
      <c r="R18" s="43" t="s">
        <v>316</v>
      </c>
      <c r="S18" s="43">
        <f t="shared" si="5"/>
        <v>28619</v>
      </c>
      <c r="T18" s="44">
        <f t="shared" si="6"/>
        <v>0</v>
      </c>
      <c r="U18" s="89">
        <f t="shared" si="4"/>
        <v>-100</v>
      </c>
    </row>
    <row r="19" spans="1:21" x14ac:dyDescent="0.2">
      <c r="A19" s="39" t="s">
        <v>83</v>
      </c>
      <c r="B19" s="42">
        <v>5911</v>
      </c>
      <c r="C19" s="43">
        <v>3526</v>
      </c>
      <c r="D19" s="43">
        <v>47225</v>
      </c>
      <c r="E19" s="43">
        <v>43176</v>
      </c>
      <c r="F19" s="89">
        <f t="shared" si="1"/>
        <v>-8.5738485971413461</v>
      </c>
      <c r="G19" s="42">
        <v>5303</v>
      </c>
      <c r="H19" s="43">
        <v>3113</v>
      </c>
      <c r="I19" s="43">
        <v>46502</v>
      </c>
      <c r="J19" s="44">
        <v>42386</v>
      </c>
      <c r="K19" s="89">
        <f t="shared" si="2"/>
        <v>-8.8512322050664487</v>
      </c>
      <c r="L19" s="43">
        <v>2</v>
      </c>
      <c r="M19" s="43">
        <v>187</v>
      </c>
      <c r="N19" s="43">
        <v>309</v>
      </c>
      <c r="O19" s="44">
        <v>1167</v>
      </c>
      <c r="P19" s="89">
        <f t="shared" si="3"/>
        <v>277.66990291262135</v>
      </c>
      <c r="Q19" s="43">
        <f t="shared" ref="Q19:R22" si="7">G19+L19</f>
        <v>5305</v>
      </c>
      <c r="R19" s="43">
        <f t="shared" si="7"/>
        <v>3300</v>
      </c>
      <c r="S19" s="43">
        <f t="shared" si="5"/>
        <v>46811</v>
      </c>
      <c r="T19" s="44">
        <f t="shared" si="6"/>
        <v>43553</v>
      </c>
      <c r="U19" s="89">
        <f t="shared" si="4"/>
        <v>-6.9599025869987825</v>
      </c>
    </row>
    <row r="20" spans="1:21" x14ac:dyDescent="0.2">
      <c r="A20" s="39" t="s">
        <v>84</v>
      </c>
      <c r="B20" s="42">
        <v>33307</v>
      </c>
      <c r="C20" s="43">
        <v>25803</v>
      </c>
      <c r="D20" s="43">
        <v>274521</v>
      </c>
      <c r="E20" s="43">
        <v>265776</v>
      </c>
      <c r="F20" s="89">
        <f t="shared" si="1"/>
        <v>-3.1855486465516303</v>
      </c>
      <c r="G20" s="42">
        <v>26253</v>
      </c>
      <c r="H20" s="43">
        <v>20649</v>
      </c>
      <c r="I20" s="43">
        <v>237990</v>
      </c>
      <c r="J20" s="44">
        <v>210840</v>
      </c>
      <c r="K20" s="89">
        <f t="shared" si="2"/>
        <v>-11.408042354720786</v>
      </c>
      <c r="L20" s="43">
        <v>6008</v>
      </c>
      <c r="M20" s="43">
        <v>5231</v>
      </c>
      <c r="N20" s="43">
        <v>42418</v>
      </c>
      <c r="O20" s="44">
        <v>57402</v>
      </c>
      <c r="P20" s="89">
        <f t="shared" si="3"/>
        <v>35.324626337875429</v>
      </c>
      <c r="Q20" s="43">
        <f t="shared" si="7"/>
        <v>32261</v>
      </c>
      <c r="R20" s="43">
        <f t="shared" si="7"/>
        <v>25880</v>
      </c>
      <c r="S20" s="43">
        <f t="shared" si="5"/>
        <v>280408</v>
      </c>
      <c r="T20" s="44">
        <f t="shared" si="6"/>
        <v>268242</v>
      </c>
      <c r="U20" s="89">
        <f t="shared" si="4"/>
        <v>-4.3386779264500301</v>
      </c>
    </row>
    <row r="21" spans="1:21" x14ac:dyDescent="0.2">
      <c r="A21" s="41" t="s">
        <v>325</v>
      </c>
      <c r="B21" s="42">
        <v>95186</v>
      </c>
      <c r="C21" s="43">
        <v>92359</v>
      </c>
      <c r="D21" s="43">
        <v>787300</v>
      </c>
      <c r="E21" s="43">
        <v>865337</v>
      </c>
      <c r="F21" s="89">
        <f t="shared" si="1"/>
        <v>9.9119776451162203</v>
      </c>
      <c r="G21" s="42">
        <v>82201</v>
      </c>
      <c r="H21" s="43">
        <v>82314</v>
      </c>
      <c r="I21" s="43">
        <v>719647</v>
      </c>
      <c r="J21" s="44">
        <v>704881</v>
      </c>
      <c r="K21" s="89">
        <f t="shared" si="2"/>
        <v>-2.051839304547924</v>
      </c>
      <c r="L21" s="43">
        <v>5456</v>
      </c>
      <c r="M21" s="43">
        <v>14532</v>
      </c>
      <c r="N21" s="43">
        <v>53396</v>
      </c>
      <c r="O21" s="44">
        <v>135206</v>
      </c>
      <c r="P21" s="89">
        <f t="shared" si="3"/>
        <v>153.21372387444751</v>
      </c>
      <c r="Q21" s="43">
        <f t="shared" si="7"/>
        <v>87657</v>
      </c>
      <c r="R21" s="43">
        <f t="shared" si="7"/>
        <v>96846</v>
      </c>
      <c r="S21" s="43">
        <f t="shared" si="5"/>
        <v>773043</v>
      </c>
      <c r="T21" s="44">
        <f t="shared" si="6"/>
        <v>840087</v>
      </c>
      <c r="U21" s="89">
        <f t="shared" si="4"/>
        <v>8.6727387739103783</v>
      </c>
    </row>
    <row r="22" spans="1:21" x14ac:dyDescent="0.2">
      <c r="A22" s="39" t="s">
        <v>85</v>
      </c>
      <c r="B22" s="42">
        <v>1104</v>
      </c>
      <c r="C22" s="43">
        <v>0</v>
      </c>
      <c r="D22" s="43">
        <v>9690</v>
      </c>
      <c r="E22" s="43">
        <v>2512</v>
      </c>
      <c r="F22" s="89">
        <f t="shared" si="1"/>
        <v>-74.076367389060877</v>
      </c>
      <c r="G22" s="42">
        <v>854</v>
      </c>
      <c r="H22" s="43">
        <v>0</v>
      </c>
      <c r="I22" s="43">
        <v>7433</v>
      </c>
      <c r="J22" s="44">
        <v>2005</v>
      </c>
      <c r="K22" s="89">
        <f t="shared" si="2"/>
        <v>-73.025696219561425</v>
      </c>
      <c r="L22" s="43">
        <v>153</v>
      </c>
      <c r="M22" s="43">
        <v>16</v>
      </c>
      <c r="N22" s="43">
        <v>2609</v>
      </c>
      <c r="O22" s="44">
        <v>1119</v>
      </c>
      <c r="P22" s="89">
        <f t="shared" si="3"/>
        <v>-57.110003832886157</v>
      </c>
      <c r="Q22" s="43">
        <f t="shared" si="7"/>
        <v>1007</v>
      </c>
      <c r="R22" s="43">
        <f t="shared" si="7"/>
        <v>16</v>
      </c>
      <c r="S22" s="43">
        <f t="shared" si="5"/>
        <v>10042</v>
      </c>
      <c r="T22" s="44">
        <f t="shared" si="6"/>
        <v>3124</v>
      </c>
      <c r="U22" s="89">
        <f t="shared" si="4"/>
        <v>-68.890659231228838</v>
      </c>
    </row>
    <row r="23" spans="1:21" x14ac:dyDescent="0.2">
      <c r="A23" s="39" t="s">
        <v>86</v>
      </c>
      <c r="B23" s="42" t="s">
        <v>316</v>
      </c>
      <c r="C23" s="43" t="s">
        <v>316</v>
      </c>
      <c r="D23" s="43">
        <v>129982</v>
      </c>
      <c r="E23" s="43">
        <v>145199</v>
      </c>
      <c r="F23" s="89">
        <f t="shared" si="1"/>
        <v>11.707005585388746</v>
      </c>
      <c r="G23" s="42" t="s">
        <v>316</v>
      </c>
      <c r="H23" s="43" t="s">
        <v>316</v>
      </c>
      <c r="I23" s="43">
        <v>135578</v>
      </c>
      <c r="J23" s="44">
        <v>144221</v>
      </c>
      <c r="K23" s="89">
        <f t="shared" si="2"/>
        <v>6.3749280856776167</v>
      </c>
      <c r="L23" s="43" t="s">
        <v>316</v>
      </c>
      <c r="M23" s="43" t="s">
        <v>316</v>
      </c>
      <c r="N23" s="43">
        <v>349</v>
      </c>
      <c r="O23" s="44">
        <v>449</v>
      </c>
      <c r="P23" s="89">
        <f t="shared" si="3"/>
        <v>28.653295128939828</v>
      </c>
      <c r="Q23" s="43" t="s">
        <v>316</v>
      </c>
      <c r="R23" s="43" t="s">
        <v>316</v>
      </c>
      <c r="S23" s="43">
        <f t="shared" si="5"/>
        <v>135927</v>
      </c>
      <c r="T23" s="44">
        <f t="shared" si="6"/>
        <v>144670</v>
      </c>
      <c r="U23" s="89">
        <f t="shared" si="4"/>
        <v>6.4321290104247124</v>
      </c>
    </row>
    <row r="24" spans="1:21" x14ac:dyDescent="0.2">
      <c r="A24" s="39" t="s">
        <v>87</v>
      </c>
      <c r="B24" s="42">
        <v>0</v>
      </c>
      <c r="C24" s="43">
        <v>0</v>
      </c>
      <c r="D24" s="43">
        <v>0</v>
      </c>
      <c r="E24" s="43">
        <v>0</v>
      </c>
      <c r="F24" s="89" t="s">
        <v>341</v>
      </c>
      <c r="G24" s="42">
        <v>2989</v>
      </c>
      <c r="H24" s="43">
        <v>2987</v>
      </c>
      <c r="I24" s="43">
        <v>22530</v>
      </c>
      <c r="J24" s="44">
        <v>22097</v>
      </c>
      <c r="K24" s="89">
        <f t="shared" si="2"/>
        <v>-1.9218819351975145</v>
      </c>
      <c r="L24" s="43">
        <v>0</v>
      </c>
      <c r="M24" s="43">
        <v>0</v>
      </c>
      <c r="N24" s="43">
        <v>0</v>
      </c>
      <c r="O24" s="44">
        <v>0</v>
      </c>
      <c r="P24" s="89" t="s">
        <v>341</v>
      </c>
      <c r="Q24" s="43">
        <f t="shared" ref="Q24:R26" si="8">G24+L24</f>
        <v>2989</v>
      </c>
      <c r="R24" s="43">
        <f t="shared" si="8"/>
        <v>2987</v>
      </c>
      <c r="S24" s="43">
        <f t="shared" si="5"/>
        <v>22530</v>
      </c>
      <c r="T24" s="44">
        <f t="shared" si="6"/>
        <v>22097</v>
      </c>
      <c r="U24" s="89">
        <f t="shared" si="4"/>
        <v>-1.9218819351975145</v>
      </c>
    </row>
    <row r="25" spans="1:21" x14ac:dyDescent="0.2">
      <c r="A25" s="39" t="s">
        <v>88</v>
      </c>
      <c r="B25" s="42">
        <v>2484</v>
      </c>
      <c r="C25" s="43">
        <v>1502</v>
      </c>
      <c r="D25" s="43">
        <v>22901</v>
      </c>
      <c r="E25" s="43">
        <v>19281</v>
      </c>
      <c r="F25" s="89">
        <f t="shared" si="1"/>
        <v>-15.807169992576744</v>
      </c>
      <c r="G25" s="42">
        <v>1888</v>
      </c>
      <c r="H25" s="43">
        <v>1086</v>
      </c>
      <c r="I25" s="43">
        <v>16164</v>
      </c>
      <c r="J25" s="44">
        <v>11816</v>
      </c>
      <c r="K25" s="89">
        <f t="shared" si="2"/>
        <v>-26.89928235585251</v>
      </c>
      <c r="L25" s="43">
        <v>84</v>
      </c>
      <c r="M25" s="43">
        <v>1392</v>
      </c>
      <c r="N25" s="43">
        <v>6078</v>
      </c>
      <c r="O25" s="44">
        <v>9579</v>
      </c>
      <c r="P25" s="89">
        <f t="shared" si="3"/>
        <v>57.601184600197428</v>
      </c>
      <c r="Q25" s="43">
        <f t="shared" si="8"/>
        <v>1972</v>
      </c>
      <c r="R25" s="43">
        <f t="shared" si="8"/>
        <v>2478</v>
      </c>
      <c r="S25" s="43">
        <f t="shared" si="5"/>
        <v>22242</v>
      </c>
      <c r="T25" s="44">
        <f t="shared" si="6"/>
        <v>21395</v>
      </c>
      <c r="U25" s="89">
        <f t="shared" si="4"/>
        <v>-3.8081107814045501</v>
      </c>
    </row>
    <row r="26" spans="1:21" x14ac:dyDescent="0.2">
      <c r="A26" s="35" t="s">
        <v>89</v>
      </c>
      <c r="B26" s="49">
        <f>SUM(B17:B25)</f>
        <v>139637</v>
      </c>
      <c r="C26" s="50">
        <f t="shared" ref="C26:O26" si="9">SUM(C17:C25)</f>
        <v>123190</v>
      </c>
      <c r="D26" s="50">
        <f t="shared" si="9"/>
        <v>1315443</v>
      </c>
      <c r="E26" s="50">
        <f t="shared" si="9"/>
        <v>1346876</v>
      </c>
      <c r="F26" s="90">
        <f t="shared" si="1"/>
        <v>2.3895372129389112</v>
      </c>
      <c r="G26" s="49">
        <f t="shared" si="9"/>
        <v>120723</v>
      </c>
      <c r="H26" s="50">
        <f t="shared" si="9"/>
        <v>110149</v>
      </c>
      <c r="I26" s="50">
        <f t="shared" si="9"/>
        <v>1198792</v>
      </c>
      <c r="J26" s="51">
        <f t="shared" si="9"/>
        <v>1140252</v>
      </c>
      <c r="K26" s="90">
        <f t="shared" si="2"/>
        <v>-4.8832491374650484</v>
      </c>
      <c r="L26" s="50">
        <f t="shared" si="9"/>
        <v>12294</v>
      </c>
      <c r="M26" s="50">
        <f t="shared" si="9"/>
        <v>21358</v>
      </c>
      <c r="N26" s="50">
        <f t="shared" si="9"/>
        <v>139945</v>
      </c>
      <c r="O26" s="51">
        <f t="shared" si="9"/>
        <v>207562</v>
      </c>
      <c r="P26" s="90">
        <f t="shared" si="3"/>
        <v>48.316838758083527</v>
      </c>
      <c r="Q26" s="50">
        <f t="shared" si="8"/>
        <v>133017</v>
      </c>
      <c r="R26" s="50">
        <f t="shared" si="8"/>
        <v>131507</v>
      </c>
      <c r="S26" s="50">
        <f t="shared" si="5"/>
        <v>1338737</v>
      </c>
      <c r="T26" s="51">
        <f t="shared" si="6"/>
        <v>1347814</v>
      </c>
      <c r="U26" s="90">
        <f t="shared" si="4"/>
        <v>0.67802712556685885</v>
      </c>
    </row>
    <row r="27" spans="1:21" x14ac:dyDescent="0.2">
      <c r="A27" s="35" t="s">
        <v>90</v>
      </c>
      <c r="B27" s="46"/>
      <c r="C27" s="47"/>
      <c r="D27" s="47"/>
      <c r="E27" s="47"/>
      <c r="F27" s="91"/>
      <c r="G27" s="46"/>
      <c r="H27" s="47"/>
      <c r="I27" s="47"/>
      <c r="J27" s="48"/>
      <c r="K27" s="91"/>
      <c r="L27" s="47"/>
      <c r="M27" s="47"/>
      <c r="N27" s="47"/>
      <c r="O27" s="48"/>
      <c r="P27" s="91"/>
      <c r="Q27" s="47"/>
      <c r="R27" s="47"/>
      <c r="S27" s="47"/>
      <c r="T27" s="48"/>
      <c r="U27" s="91"/>
    </row>
    <row r="28" spans="1:21" x14ac:dyDescent="0.2">
      <c r="A28" s="35" t="s">
        <v>76</v>
      </c>
      <c r="B28" s="46"/>
      <c r="C28" s="47"/>
      <c r="D28" s="47"/>
      <c r="E28" s="47"/>
      <c r="F28" s="91"/>
      <c r="G28" s="46"/>
      <c r="H28" s="47"/>
      <c r="I28" s="47"/>
      <c r="J28" s="48"/>
      <c r="K28" s="91"/>
      <c r="L28" s="47"/>
      <c r="M28" s="47"/>
      <c r="N28" s="47"/>
      <c r="O28" s="48"/>
      <c r="P28" s="91"/>
      <c r="Q28" s="47"/>
      <c r="R28" s="47"/>
      <c r="S28" s="47"/>
      <c r="T28" s="48"/>
      <c r="U28" s="91"/>
    </row>
    <row r="29" spans="1:21" x14ac:dyDescent="0.2">
      <c r="A29" s="39" t="s">
        <v>91</v>
      </c>
      <c r="B29" s="42">
        <v>0</v>
      </c>
      <c r="C29" s="43">
        <v>0</v>
      </c>
      <c r="D29" s="43">
        <v>143</v>
      </c>
      <c r="E29" s="43">
        <v>0</v>
      </c>
      <c r="F29" s="89">
        <f t="shared" si="1"/>
        <v>-100</v>
      </c>
      <c r="G29" s="42">
        <v>0</v>
      </c>
      <c r="H29" s="43">
        <v>6</v>
      </c>
      <c r="I29" s="43">
        <v>9</v>
      </c>
      <c r="J29" s="44">
        <v>59</v>
      </c>
      <c r="K29" s="89">
        <f t="shared" si="2"/>
        <v>555.55555555555554</v>
      </c>
      <c r="L29" s="43">
        <v>0</v>
      </c>
      <c r="M29" s="43">
        <v>0</v>
      </c>
      <c r="N29" s="43">
        <v>6</v>
      </c>
      <c r="O29" s="44">
        <v>2</v>
      </c>
      <c r="P29" s="89">
        <f t="shared" si="3"/>
        <v>-66.666666666666657</v>
      </c>
      <c r="Q29" s="43">
        <f t="shared" ref="Q29:T30" si="10">G29+L29</f>
        <v>0</v>
      </c>
      <c r="R29" s="43">
        <f t="shared" si="10"/>
        <v>6</v>
      </c>
      <c r="S29" s="43">
        <f t="shared" si="10"/>
        <v>15</v>
      </c>
      <c r="T29" s="44">
        <f t="shared" si="10"/>
        <v>61</v>
      </c>
      <c r="U29" s="89">
        <f t="shared" si="4"/>
        <v>306.66666666666669</v>
      </c>
    </row>
    <row r="30" spans="1:21" x14ac:dyDescent="0.2">
      <c r="A30" s="35" t="s">
        <v>92</v>
      </c>
      <c r="B30" s="49">
        <v>0</v>
      </c>
      <c r="C30" s="50">
        <v>0</v>
      </c>
      <c r="D30" s="50">
        <v>143</v>
      </c>
      <c r="E30" s="50">
        <v>0</v>
      </c>
      <c r="F30" s="90">
        <f t="shared" si="1"/>
        <v>-100</v>
      </c>
      <c r="G30" s="49">
        <v>0</v>
      </c>
      <c r="H30" s="50">
        <v>6</v>
      </c>
      <c r="I30" s="50">
        <v>9</v>
      </c>
      <c r="J30" s="51">
        <v>59</v>
      </c>
      <c r="K30" s="90">
        <f t="shared" si="2"/>
        <v>555.55555555555554</v>
      </c>
      <c r="L30" s="50">
        <v>0</v>
      </c>
      <c r="M30" s="50">
        <v>0</v>
      </c>
      <c r="N30" s="50">
        <v>6</v>
      </c>
      <c r="O30" s="51">
        <v>2</v>
      </c>
      <c r="P30" s="90">
        <f t="shared" si="3"/>
        <v>-66.666666666666657</v>
      </c>
      <c r="Q30" s="50">
        <f t="shared" si="10"/>
        <v>0</v>
      </c>
      <c r="R30" s="50">
        <f t="shared" si="10"/>
        <v>6</v>
      </c>
      <c r="S30" s="50">
        <f t="shared" si="10"/>
        <v>15</v>
      </c>
      <c r="T30" s="51">
        <f t="shared" si="10"/>
        <v>61</v>
      </c>
      <c r="U30" s="90">
        <f t="shared" si="4"/>
        <v>306.66666666666669</v>
      </c>
    </row>
    <row r="31" spans="1:21" s="65" customFormat="1" ht="12.75" customHeight="1" x14ac:dyDescent="0.2">
      <c r="A31" s="60" t="s">
        <v>327</v>
      </c>
      <c r="B31" s="61"/>
      <c r="C31" s="62"/>
      <c r="D31" s="62"/>
      <c r="E31" s="88"/>
      <c r="F31" s="92"/>
      <c r="G31" s="61" t="s">
        <v>328</v>
      </c>
      <c r="H31" s="62"/>
      <c r="I31" s="62"/>
      <c r="J31" s="63"/>
      <c r="K31" s="92"/>
      <c r="L31" s="62"/>
      <c r="M31" s="62"/>
      <c r="N31" s="62"/>
      <c r="O31" s="64"/>
      <c r="P31" s="92"/>
      <c r="Q31" s="62"/>
      <c r="R31" s="62"/>
      <c r="S31" s="62"/>
      <c r="T31" s="64"/>
      <c r="U31" s="92"/>
    </row>
    <row r="32" spans="1:21" x14ac:dyDescent="0.2">
      <c r="A32" s="35" t="s">
        <v>93</v>
      </c>
      <c r="B32" s="46"/>
      <c r="C32" s="47"/>
      <c r="D32" s="47"/>
      <c r="E32" s="47"/>
      <c r="F32" s="91"/>
      <c r="G32" s="46"/>
      <c r="H32" s="47"/>
      <c r="I32" s="47"/>
      <c r="J32" s="48"/>
      <c r="K32" s="91"/>
      <c r="L32" s="47"/>
      <c r="M32" s="47"/>
      <c r="N32" s="47"/>
      <c r="O32" s="48"/>
      <c r="P32" s="91"/>
      <c r="Q32" s="47"/>
      <c r="R32" s="47"/>
      <c r="S32" s="47"/>
      <c r="T32" s="48"/>
      <c r="U32" s="91"/>
    </row>
    <row r="33" spans="1:21" x14ac:dyDescent="0.2">
      <c r="A33" s="35" t="s">
        <v>76</v>
      </c>
      <c r="B33" s="46"/>
      <c r="C33" s="47"/>
      <c r="D33" s="47"/>
      <c r="E33" s="47"/>
      <c r="F33" s="91"/>
      <c r="G33" s="46"/>
      <c r="H33" s="47"/>
      <c r="I33" s="47"/>
      <c r="J33" s="48"/>
      <c r="K33" s="91"/>
      <c r="L33" s="47"/>
      <c r="M33" s="47"/>
      <c r="N33" s="47"/>
      <c r="O33" s="48"/>
      <c r="P33" s="91"/>
      <c r="Q33" s="47"/>
      <c r="R33" s="47"/>
      <c r="S33" s="47"/>
      <c r="T33" s="48"/>
      <c r="U33" s="91"/>
    </row>
    <row r="34" spans="1:21" x14ac:dyDescent="0.2">
      <c r="A34" s="39" t="s">
        <v>94</v>
      </c>
      <c r="B34" s="42">
        <v>1777</v>
      </c>
      <c r="C34" s="43">
        <v>5824</v>
      </c>
      <c r="D34" s="43">
        <v>27449</v>
      </c>
      <c r="E34" s="43">
        <v>56020</v>
      </c>
      <c r="F34" s="89">
        <f t="shared" si="1"/>
        <v>104.0875806040293</v>
      </c>
      <c r="G34" s="42">
        <v>815</v>
      </c>
      <c r="H34" s="43">
        <v>3225</v>
      </c>
      <c r="I34" s="43">
        <v>25057</v>
      </c>
      <c r="J34" s="44">
        <v>37137</v>
      </c>
      <c r="K34" s="89">
        <f t="shared" si="2"/>
        <v>48.210081015285148</v>
      </c>
      <c r="L34" s="43">
        <v>967</v>
      </c>
      <c r="M34" s="43">
        <v>1929</v>
      </c>
      <c r="N34" s="43">
        <v>3580</v>
      </c>
      <c r="O34" s="44">
        <v>17253</v>
      </c>
      <c r="P34" s="89">
        <f t="shared" si="3"/>
        <v>381.92737430167597</v>
      </c>
      <c r="Q34" s="43">
        <f t="shared" ref="Q34:T41" si="11">G34+L34</f>
        <v>1782</v>
      </c>
      <c r="R34" s="43">
        <f t="shared" si="11"/>
        <v>5154</v>
      </c>
      <c r="S34" s="43">
        <f t="shared" si="11"/>
        <v>28637</v>
      </c>
      <c r="T34" s="44">
        <f t="shared" si="11"/>
        <v>54390</v>
      </c>
      <c r="U34" s="89">
        <f t="shared" si="4"/>
        <v>89.929112686384755</v>
      </c>
    </row>
    <row r="35" spans="1:21" x14ac:dyDescent="0.2">
      <c r="A35" s="39" t="s">
        <v>95</v>
      </c>
      <c r="B35" s="42">
        <v>4293</v>
      </c>
      <c r="C35" s="43">
        <v>3789</v>
      </c>
      <c r="D35" s="43">
        <v>49581</v>
      </c>
      <c r="E35" s="43">
        <v>51016</v>
      </c>
      <c r="F35" s="89">
        <f t="shared" si="1"/>
        <v>2.8942538472398702</v>
      </c>
      <c r="G35" s="42">
        <v>2778</v>
      </c>
      <c r="H35" s="43">
        <v>1586</v>
      </c>
      <c r="I35" s="43">
        <v>19063</v>
      </c>
      <c r="J35" s="44">
        <v>20052</v>
      </c>
      <c r="K35" s="89">
        <f t="shared" si="2"/>
        <v>5.1880606410323669</v>
      </c>
      <c r="L35" s="43">
        <v>1462</v>
      </c>
      <c r="M35" s="43">
        <v>2282</v>
      </c>
      <c r="N35" s="43">
        <v>32213</v>
      </c>
      <c r="O35" s="44">
        <v>31099</v>
      </c>
      <c r="P35" s="89">
        <f t="shared" si="3"/>
        <v>-3.4582311489150341</v>
      </c>
      <c r="Q35" s="43">
        <f t="shared" si="11"/>
        <v>4240</v>
      </c>
      <c r="R35" s="43">
        <f t="shared" si="11"/>
        <v>3868</v>
      </c>
      <c r="S35" s="43">
        <f t="shared" si="11"/>
        <v>51276</v>
      </c>
      <c r="T35" s="44">
        <f t="shared" si="11"/>
        <v>51151</v>
      </c>
      <c r="U35" s="89">
        <f t="shared" si="4"/>
        <v>-0.24377876589437553</v>
      </c>
    </row>
    <row r="36" spans="1:21" x14ac:dyDescent="0.2">
      <c r="A36" s="39" t="s">
        <v>331</v>
      </c>
      <c r="B36" s="42">
        <v>2019</v>
      </c>
      <c r="C36" s="43">
        <v>3935</v>
      </c>
      <c r="D36" s="43">
        <v>15159</v>
      </c>
      <c r="E36" s="43">
        <v>26519</v>
      </c>
      <c r="F36" s="89">
        <f t="shared" si="1"/>
        <v>74.938980143808948</v>
      </c>
      <c r="G36" s="42">
        <v>1628</v>
      </c>
      <c r="H36" s="43">
        <v>1834</v>
      </c>
      <c r="I36" s="43">
        <v>13852</v>
      </c>
      <c r="J36" s="44">
        <v>15869</v>
      </c>
      <c r="K36" s="89">
        <f t="shared" si="2"/>
        <v>14.56107421311002</v>
      </c>
      <c r="L36" s="43">
        <v>353</v>
      </c>
      <c r="M36" s="43">
        <v>1802</v>
      </c>
      <c r="N36" s="43">
        <v>1571</v>
      </c>
      <c r="O36" s="44">
        <v>9535</v>
      </c>
      <c r="P36" s="89">
        <f t="shared" si="3"/>
        <v>506.93825588796943</v>
      </c>
      <c r="Q36" s="43">
        <f t="shared" si="11"/>
        <v>1981</v>
      </c>
      <c r="R36" s="43">
        <f t="shared" si="11"/>
        <v>3636</v>
      </c>
      <c r="S36" s="43">
        <f t="shared" si="11"/>
        <v>15423</v>
      </c>
      <c r="T36" s="44">
        <f t="shared" si="11"/>
        <v>25404</v>
      </c>
      <c r="U36" s="89">
        <f t="shared" si="4"/>
        <v>64.715035985216886</v>
      </c>
    </row>
    <row r="37" spans="1:21" x14ac:dyDescent="0.2">
      <c r="A37" s="39" t="s">
        <v>96</v>
      </c>
      <c r="B37" s="42">
        <v>4444</v>
      </c>
      <c r="C37" s="43">
        <v>3784</v>
      </c>
      <c r="D37" s="43">
        <v>28860</v>
      </c>
      <c r="E37" s="43">
        <v>30087</v>
      </c>
      <c r="F37" s="89">
        <f t="shared" si="1"/>
        <v>4.251559251559252</v>
      </c>
      <c r="G37" s="42">
        <v>0</v>
      </c>
      <c r="H37" s="43">
        <v>0</v>
      </c>
      <c r="I37" s="43">
        <v>0</v>
      </c>
      <c r="J37" s="44">
        <v>0</v>
      </c>
      <c r="K37" s="89" t="s">
        <v>341</v>
      </c>
      <c r="L37" s="43">
        <v>4941</v>
      </c>
      <c r="M37" s="43">
        <v>4280</v>
      </c>
      <c r="N37" s="43">
        <v>28504</v>
      </c>
      <c r="O37" s="44">
        <v>29663</v>
      </c>
      <c r="P37" s="89">
        <f t="shared" si="3"/>
        <v>4.0660959865282065</v>
      </c>
      <c r="Q37" s="43">
        <f t="shared" si="11"/>
        <v>4941</v>
      </c>
      <c r="R37" s="43">
        <f t="shared" si="11"/>
        <v>4280</v>
      </c>
      <c r="S37" s="43">
        <f t="shared" si="11"/>
        <v>28504</v>
      </c>
      <c r="T37" s="44">
        <f t="shared" si="11"/>
        <v>29663</v>
      </c>
      <c r="U37" s="89">
        <f t="shared" si="4"/>
        <v>4.0660959865282065</v>
      </c>
    </row>
    <row r="38" spans="1:21" x14ac:dyDescent="0.2">
      <c r="A38" s="39" t="s">
        <v>97</v>
      </c>
      <c r="B38" s="42">
        <v>966</v>
      </c>
      <c r="C38" s="43">
        <v>0</v>
      </c>
      <c r="D38" s="43">
        <v>8580</v>
      </c>
      <c r="E38" s="43">
        <v>3863</v>
      </c>
      <c r="F38" s="89">
        <f t="shared" si="1"/>
        <v>-54.976689976689975</v>
      </c>
      <c r="G38" s="42">
        <v>903</v>
      </c>
      <c r="H38" s="43">
        <v>0</v>
      </c>
      <c r="I38" s="43">
        <v>8324</v>
      </c>
      <c r="J38" s="44">
        <v>4111</v>
      </c>
      <c r="K38" s="89">
        <f t="shared" si="2"/>
        <v>-50.612686208553583</v>
      </c>
      <c r="L38" s="43">
        <v>0</v>
      </c>
      <c r="M38" s="43">
        <v>0</v>
      </c>
      <c r="N38" s="43">
        <v>12</v>
      </c>
      <c r="O38" s="44">
        <v>0</v>
      </c>
      <c r="P38" s="89">
        <f t="shared" si="3"/>
        <v>-100</v>
      </c>
      <c r="Q38" s="43">
        <f t="shared" si="11"/>
        <v>903</v>
      </c>
      <c r="R38" s="43">
        <f t="shared" si="11"/>
        <v>0</v>
      </c>
      <c r="S38" s="43">
        <f t="shared" si="11"/>
        <v>8336</v>
      </c>
      <c r="T38" s="44">
        <f t="shared" si="11"/>
        <v>4111</v>
      </c>
      <c r="U38" s="89">
        <f t="shared" si="4"/>
        <v>-50.683781190019197</v>
      </c>
    </row>
    <row r="39" spans="1:21" x14ac:dyDescent="0.2">
      <c r="A39" s="39" t="s">
        <v>98</v>
      </c>
      <c r="B39" s="42">
        <v>748</v>
      </c>
      <c r="C39" s="43">
        <v>0</v>
      </c>
      <c r="D39" s="43">
        <v>3944</v>
      </c>
      <c r="E39" s="43">
        <v>237</v>
      </c>
      <c r="F39" s="89">
        <f t="shared" si="1"/>
        <v>-93.990872210953341</v>
      </c>
      <c r="G39" s="42">
        <v>871</v>
      </c>
      <c r="H39" s="43">
        <v>0</v>
      </c>
      <c r="I39" s="43">
        <v>4056</v>
      </c>
      <c r="J39" s="44">
        <v>295</v>
      </c>
      <c r="K39" s="89">
        <f t="shared" si="2"/>
        <v>-92.726824457593693</v>
      </c>
      <c r="L39" s="43">
        <v>0</v>
      </c>
      <c r="M39" s="43">
        <v>0</v>
      </c>
      <c r="N39" s="43">
        <v>0</v>
      </c>
      <c r="O39" s="44">
        <v>0</v>
      </c>
      <c r="P39" s="89" t="s">
        <v>341</v>
      </c>
      <c r="Q39" s="43">
        <f t="shared" si="11"/>
        <v>871</v>
      </c>
      <c r="R39" s="43">
        <f t="shared" si="11"/>
        <v>0</v>
      </c>
      <c r="S39" s="43">
        <f t="shared" si="11"/>
        <v>4056</v>
      </c>
      <c r="T39" s="44">
        <f t="shared" si="11"/>
        <v>295</v>
      </c>
      <c r="U39" s="89">
        <f t="shared" si="4"/>
        <v>-92.726824457593693</v>
      </c>
    </row>
    <row r="40" spans="1:21" x14ac:dyDescent="0.2">
      <c r="A40" s="39" t="s">
        <v>99</v>
      </c>
      <c r="B40" s="42">
        <v>1621</v>
      </c>
      <c r="C40" s="43">
        <v>3703</v>
      </c>
      <c r="D40" s="43">
        <v>27654</v>
      </c>
      <c r="E40" s="43">
        <v>35520</v>
      </c>
      <c r="F40" s="89">
        <f t="shared" si="1"/>
        <v>28.444348014753746</v>
      </c>
      <c r="G40" s="42">
        <v>137</v>
      </c>
      <c r="H40" s="43">
        <v>175</v>
      </c>
      <c r="I40" s="43">
        <v>2297</v>
      </c>
      <c r="J40" s="44">
        <v>1934</v>
      </c>
      <c r="K40" s="89">
        <f t="shared" si="2"/>
        <v>-15.803221593382673</v>
      </c>
      <c r="L40" s="43">
        <v>1485</v>
      </c>
      <c r="M40" s="43">
        <v>4484</v>
      </c>
      <c r="N40" s="43">
        <v>25011</v>
      </c>
      <c r="O40" s="44">
        <v>30603</v>
      </c>
      <c r="P40" s="89">
        <f t="shared" si="3"/>
        <v>22.358162408540242</v>
      </c>
      <c r="Q40" s="43">
        <f t="shared" si="11"/>
        <v>1622</v>
      </c>
      <c r="R40" s="43">
        <f t="shared" si="11"/>
        <v>4659</v>
      </c>
      <c r="S40" s="43">
        <f t="shared" si="11"/>
        <v>27308</v>
      </c>
      <c r="T40" s="44">
        <f t="shared" si="11"/>
        <v>32537</v>
      </c>
      <c r="U40" s="89">
        <f t="shared" si="4"/>
        <v>19.148234949465358</v>
      </c>
    </row>
    <row r="41" spans="1:21" x14ac:dyDescent="0.2">
      <c r="A41" s="35" t="s">
        <v>100</v>
      </c>
      <c r="B41" s="49">
        <v>15868</v>
      </c>
      <c r="C41" s="50">
        <v>21035</v>
      </c>
      <c r="D41" s="50">
        <v>161227</v>
      </c>
      <c r="E41" s="50">
        <v>203262</v>
      </c>
      <c r="F41" s="90">
        <f t="shared" si="1"/>
        <v>26.071935842011573</v>
      </c>
      <c r="G41" s="49">
        <v>7132</v>
      </c>
      <c r="H41" s="50">
        <v>6820</v>
      </c>
      <c r="I41" s="50">
        <v>72649</v>
      </c>
      <c r="J41" s="51">
        <v>79398</v>
      </c>
      <c r="K41" s="90">
        <f t="shared" si="2"/>
        <v>9.2898732260595462</v>
      </c>
      <c r="L41" s="50">
        <v>9208</v>
      </c>
      <c r="M41" s="50">
        <v>14777</v>
      </c>
      <c r="N41" s="50">
        <v>90891</v>
      </c>
      <c r="O41" s="51">
        <v>118153</v>
      </c>
      <c r="P41" s="90">
        <f t="shared" si="3"/>
        <v>29.994168839599077</v>
      </c>
      <c r="Q41" s="50">
        <f t="shared" si="11"/>
        <v>16340</v>
      </c>
      <c r="R41" s="50">
        <f t="shared" si="11"/>
        <v>21597</v>
      </c>
      <c r="S41" s="50">
        <f t="shared" si="11"/>
        <v>163540</v>
      </c>
      <c r="T41" s="51">
        <f t="shared" si="11"/>
        <v>197551</v>
      </c>
      <c r="U41" s="90">
        <f t="shared" si="4"/>
        <v>20.796746973217562</v>
      </c>
    </row>
    <row r="42" spans="1:21" x14ac:dyDescent="0.2">
      <c r="A42" s="35" t="s">
        <v>101</v>
      </c>
      <c r="B42" s="46"/>
      <c r="C42" s="47"/>
      <c r="D42" s="47"/>
      <c r="E42" s="47"/>
      <c r="F42" s="91"/>
      <c r="G42" s="46"/>
      <c r="H42" s="47"/>
      <c r="I42" s="47"/>
      <c r="J42" s="48"/>
      <c r="K42" s="91"/>
      <c r="L42" s="47"/>
      <c r="M42" s="47"/>
      <c r="N42" s="47"/>
      <c r="O42" s="48"/>
      <c r="P42" s="91"/>
      <c r="Q42" s="47"/>
      <c r="R42" s="47"/>
      <c r="S42" s="47"/>
      <c r="T42" s="48"/>
      <c r="U42" s="91"/>
    </row>
    <row r="43" spans="1:21" x14ac:dyDescent="0.2">
      <c r="A43" s="35" t="s">
        <v>76</v>
      </c>
      <c r="B43" s="46"/>
      <c r="C43" s="47"/>
      <c r="D43" s="47"/>
      <c r="E43" s="47"/>
      <c r="F43" s="91"/>
      <c r="G43" s="46"/>
      <c r="H43" s="47"/>
      <c r="I43" s="47"/>
      <c r="J43" s="48"/>
      <c r="K43" s="91"/>
      <c r="L43" s="47"/>
      <c r="M43" s="47"/>
      <c r="N43" s="47"/>
      <c r="O43" s="48"/>
      <c r="P43" s="91"/>
      <c r="Q43" s="47"/>
      <c r="R43" s="47"/>
      <c r="S43" s="47"/>
      <c r="T43" s="48"/>
      <c r="U43" s="91"/>
    </row>
    <row r="44" spans="1:21" x14ac:dyDescent="0.2">
      <c r="A44" s="39" t="s">
        <v>102</v>
      </c>
      <c r="B44" s="42">
        <v>0</v>
      </c>
      <c r="C44" s="43">
        <v>0</v>
      </c>
      <c r="D44" s="43">
        <v>840</v>
      </c>
      <c r="E44" s="43">
        <v>0</v>
      </c>
      <c r="F44" s="89">
        <f t="shared" si="1"/>
        <v>-100</v>
      </c>
      <c r="G44" s="42">
        <v>6</v>
      </c>
      <c r="H44" s="43">
        <v>0</v>
      </c>
      <c r="I44" s="43">
        <v>844</v>
      </c>
      <c r="J44" s="44">
        <v>0</v>
      </c>
      <c r="K44" s="89">
        <f t="shared" si="2"/>
        <v>-100</v>
      </c>
      <c r="L44" s="43">
        <v>0</v>
      </c>
      <c r="M44" s="43">
        <v>0</v>
      </c>
      <c r="N44" s="43">
        <v>0</v>
      </c>
      <c r="O44" s="44">
        <v>0</v>
      </c>
      <c r="P44" s="89" t="s">
        <v>341</v>
      </c>
      <c r="Q44" s="43">
        <f t="shared" ref="Q44:T47" si="12">G44+L44</f>
        <v>6</v>
      </c>
      <c r="R44" s="43">
        <f t="shared" si="12"/>
        <v>0</v>
      </c>
      <c r="S44" s="43">
        <f t="shared" si="12"/>
        <v>844</v>
      </c>
      <c r="T44" s="44">
        <f t="shared" si="12"/>
        <v>0</v>
      </c>
      <c r="U44" s="89">
        <f t="shared" si="4"/>
        <v>-100</v>
      </c>
    </row>
    <row r="45" spans="1:21" x14ac:dyDescent="0.2">
      <c r="A45" s="39" t="s">
        <v>103</v>
      </c>
      <c r="B45" s="42">
        <v>50</v>
      </c>
      <c r="C45" s="43">
        <v>0</v>
      </c>
      <c r="D45" s="43">
        <v>178</v>
      </c>
      <c r="E45" s="43">
        <v>178</v>
      </c>
      <c r="F45" s="89">
        <f t="shared" si="1"/>
        <v>0</v>
      </c>
      <c r="G45" s="42">
        <v>53</v>
      </c>
      <c r="H45" s="43">
        <v>0</v>
      </c>
      <c r="I45" s="43">
        <v>315</v>
      </c>
      <c r="J45" s="44">
        <v>178</v>
      </c>
      <c r="K45" s="89">
        <f t="shared" si="2"/>
        <v>-43.492063492063494</v>
      </c>
      <c r="L45" s="43">
        <v>0</v>
      </c>
      <c r="M45" s="43">
        <v>0</v>
      </c>
      <c r="N45" s="43">
        <v>0</v>
      </c>
      <c r="O45" s="44">
        <v>0</v>
      </c>
      <c r="P45" s="89" t="s">
        <v>341</v>
      </c>
      <c r="Q45" s="43">
        <f t="shared" si="12"/>
        <v>53</v>
      </c>
      <c r="R45" s="43">
        <f t="shared" si="12"/>
        <v>0</v>
      </c>
      <c r="S45" s="43">
        <f t="shared" si="12"/>
        <v>315</v>
      </c>
      <c r="T45" s="44">
        <f t="shared" si="12"/>
        <v>178</v>
      </c>
      <c r="U45" s="89">
        <f t="shared" si="4"/>
        <v>-43.492063492063494</v>
      </c>
    </row>
    <row r="46" spans="1:21" x14ac:dyDescent="0.2">
      <c r="A46" s="39" t="s">
        <v>104</v>
      </c>
      <c r="B46" s="42">
        <v>21</v>
      </c>
      <c r="C46" s="43">
        <v>2864</v>
      </c>
      <c r="D46" s="43">
        <v>35</v>
      </c>
      <c r="E46" s="43">
        <v>6493</v>
      </c>
      <c r="F46" s="89">
        <f t="shared" si="1"/>
        <v>18451.428571428569</v>
      </c>
      <c r="G46" s="42">
        <v>5</v>
      </c>
      <c r="H46" s="43">
        <v>2845</v>
      </c>
      <c r="I46" s="43">
        <v>175</v>
      </c>
      <c r="J46" s="44">
        <v>6442</v>
      </c>
      <c r="K46" s="89">
        <f t="shared" si="2"/>
        <v>3581.1428571428573</v>
      </c>
      <c r="L46" s="43">
        <v>0</v>
      </c>
      <c r="M46" s="43">
        <v>0</v>
      </c>
      <c r="N46" s="43">
        <v>0</v>
      </c>
      <c r="O46" s="44">
        <v>0</v>
      </c>
      <c r="P46" s="89" t="s">
        <v>341</v>
      </c>
      <c r="Q46" s="43">
        <f t="shared" si="12"/>
        <v>5</v>
      </c>
      <c r="R46" s="43">
        <f t="shared" si="12"/>
        <v>2845</v>
      </c>
      <c r="S46" s="43">
        <f t="shared" si="12"/>
        <v>175</v>
      </c>
      <c r="T46" s="44">
        <f t="shared" si="12"/>
        <v>6442</v>
      </c>
      <c r="U46" s="89">
        <f t="shared" si="4"/>
        <v>3581.1428571428573</v>
      </c>
    </row>
    <row r="47" spans="1:21" x14ac:dyDescent="0.2">
      <c r="A47" s="35" t="s">
        <v>105</v>
      </c>
      <c r="B47" s="49">
        <v>71</v>
      </c>
      <c r="C47" s="50">
        <v>2864</v>
      </c>
      <c r="D47" s="50">
        <v>1053</v>
      </c>
      <c r="E47" s="50">
        <v>6671</v>
      </c>
      <c r="F47" s="90">
        <f t="shared" si="1"/>
        <v>533.52326685660023</v>
      </c>
      <c r="G47" s="49">
        <v>64</v>
      </c>
      <c r="H47" s="50">
        <v>2845</v>
      </c>
      <c r="I47" s="50">
        <v>1334</v>
      </c>
      <c r="J47" s="51">
        <v>6620</v>
      </c>
      <c r="K47" s="90">
        <f t="shared" si="2"/>
        <v>396.25187406296851</v>
      </c>
      <c r="L47" s="50">
        <v>0</v>
      </c>
      <c r="M47" s="50">
        <v>0</v>
      </c>
      <c r="N47" s="50">
        <v>0</v>
      </c>
      <c r="O47" s="51">
        <v>0</v>
      </c>
      <c r="P47" s="90" t="s">
        <v>341</v>
      </c>
      <c r="Q47" s="50">
        <f t="shared" si="12"/>
        <v>64</v>
      </c>
      <c r="R47" s="50">
        <f t="shared" si="12"/>
        <v>2845</v>
      </c>
      <c r="S47" s="50">
        <f t="shared" si="12"/>
        <v>1334</v>
      </c>
      <c r="T47" s="51">
        <f t="shared" si="12"/>
        <v>6620</v>
      </c>
      <c r="U47" s="90">
        <f t="shared" si="4"/>
        <v>396.25187406296851</v>
      </c>
    </row>
    <row r="48" spans="1:21" x14ac:dyDescent="0.2">
      <c r="A48" s="35" t="s">
        <v>106</v>
      </c>
      <c r="B48" s="46"/>
      <c r="C48" s="47"/>
      <c r="D48" s="47"/>
      <c r="E48" s="47"/>
      <c r="F48" s="91"/>
      <c r="G48" s="46"/>
      <c r="H48" s="47"/>
      <c r="I48" s="47"/>
      <c r="J48" s="48"/>
      <c r="K48" s="91"/>
      <c r="L48" s="47"/>
      <c r="M48" s="47"/>
      <c r="N48" s="47"/>
      <c r="O48" s="48"/>
      <c r="P48" s="91"/>
      <c r="Q48" s="47"/>
      <c r="R48" s="47"/>
      <c r="S48" s="47"/>
      <c r="T48" s="48"/>
      <c r="U48" s="91"/>
    </row>
    <row r="49" spans="1:21" x14ac:dyDescent="0.2">
      <c r="A49" s="35" t="s">
        <v>76</v>
      </c>
      <c r="B49" s="46"/>
      <c r="C49" s="47"/>
      <c r="D49" s="47"/>
      <c r="E49" s="47"/>
      <c r="F49" s="91"/>
      <c r="G49" s="46"/>
      <c r="H49" s="47"/>
      <c r="I49" s="47"/>
      <c r="J49" s="48"/>
      <c r="K49" s="91"/>
      <c r="L49" s="47"/>
      <c r="M49" s="47"/>
      <c r="N49" s="47"/>
      <c r="O49" s="48"/>
      <c r="P49" s="91"/>
      <c r="Q49" s="47"/>
      <c r="R49" s="47"/>
      <c r="S49" s="47"/>
      <c r="T49" s="48"/>
      <c r="U49" s="91"/>
    </row>
    <row r="50" spans="1:21" x14ac:dyDescent="0.2">
      <c r="A50" s="39" t="s">
        <v>107</v>
      </c>
      <c r="B50" s="42">
        <v>174</v>
      </c>
      <c r="C50" s="43">
        <v>150</v>
      </c>
      <c r="D50" s="43">
        <v>1941</v>
      </c>
      <c r="E50" s="43">
        <v>1501</v>
      </c>
      <c r="F50" s="89">
        <f t="shared" si="1"/>
        <v>-22.668727460072127</v>
      </c>
      <c r="G50" s="42">
        <v>250</v>
      </c>
      <c r="H50" s="43">
        <v>139</v>
      </c>
      <c r="I50" s="43">
        <v>1818</v>
      </c>
      <c r="J50" s="44">
        <v>1599</v>
      </c>
      <c r="K50" s="89">
        <f t="shared" si="2"/>
        <v>-12.046204620462046</v>
      </c>
      <c r="L50" s="43">
        <v>0</v>
      </c>
      <c r="M50" s="43">
        <v>0</v>
      </c>
      <c r="N50" s="43">
        <v>0</v>
      </c>
      <c r="O50" s="44">
        <v>0</v>
      </c>
      <c r="P50" s="89" t="s">
        <v>341</v>
      </c>
      <c r="Q50" s="43">
        <f>G50+L50</f>
        <v>250</v>
      </c>
      <c r="R50" s="43">
        <f>H50+M50</f>
        <v>139</v>
      </c>
      <c r="S50" s="43">
        <f>I50+N50</f>
        <v>1818</v>
      </c>
      <c r="T50" s="44">
        <f>J50+O50</f>
        <v>1599</v>
      </c>
      <c r="U50" s="89">
        <f t="shared" si="4"/>
        <v>-12.046204620462046</v>
      </c>
    </row>
    <row r="51" spans="1:21" x14ac:dyDescent="0.2">
      <c r="A51" s="35" t="s">
        <v>108</v>
      </c>
      <c r="B51" s="46"/>
      <c r="C51" s="47"/>
      <c r="D51" s="47"/>
      <c r="E51" s="47"/>
      <c r="F51" s="91"/>
      <c r="G51" s="46"/>
      <c r="H51" s="47"/>
      <c r="I51" s="47"/>
      <c r="J51" s="48"/>
      <c r="K51" s="91"/>
      <c r="L51" s="47"/>
      <c r="M51" s="47"/>
      <c r="N51" s="47"/>
      <c r="O51" s="48"/>
      <c r="P51" s="91"/>
      <c r="Q51" s="47"/>
      <c r="R51" s="47"/>
      <c r="S51" s="47"/>
      <c r="T51" s="48"/>
      <c r="U51" s="91"/>
    </row>
    <row r="52" spans="1:21" x14ac:dyDescent="0.2">
      <c r="A52" s="39" t="s">
        <v>109</v>
      </c>
      <c r="B52" s="42">
        <v>26</v>
      </c>
      <c r="C52" s="43">
        <v>131</v>
      </c>
      <c r="D52" s="43">
        <v>252</v>
      </c>
      <c r="E52" s="43">
        <v>799</v>
      </c>
      <c r="F52" s="89">
        <f t="shared" si="1"/>
        <v>217.06349206349205</v>
      </c>
      <c r="G52" s="42">
        <v>31</v>
      </c>
      <c r="H52" s="43">
        <v>120</v>
      </c>
      <c r="I52" s="43">
        <v>270</v>
      </c>
      <c r="J52" s="44">
        <v>831</v>
      </c>
      <c r="K52" s="89">
        <f t="shared" si="2"/>
        <v>207.7777777777778</v>
      </c>
      <c r="L52" s="43">
        <v>0</v>
      </c>
      <c r="M52" s="43">
        <v>0</v>
      </c>
      <c r="N52" s="43">
        <v>0</v>
      </c>
      <c r="O52" s="44">
        <v>0</v>
      </c>
      <c r="P52" s="89" t="s">
        <v>341</v>
      </c>
      <c r="Q52" s="43">
        <f t="shared" ref="Q52:T54" si="13">G52+L52</f>
        <v>31</v>
      </c>
      <c r="R52" s="43">
        <f t="shared" si="13"/>
        <v>120</v>
      </c>
      <c r="S52" s="43">
        <f t="shared" si="13"/>
        <v>270</v>
      </c>
      <c r="T52" s="44">
        <f t="shared" si="13"/>
        <v>831</v>
      </c>
      <c r="U52" s="89">
        <f t="shared" si="4"/>
        <v>207.7777777777778</v>
      </c>
    </row>
    <row r="53" spans="1:21" x14ac:dyDescent="0.2">
      <c r="A53" s="35" t="s">
        <v>110</v>
      </c>
      <c r="B53" s="49">
        <v>200</v>
      </c>
      <c r="C53" s="50">
        <v>281</v>
      </c>
      <c r="D53" s="50">
        <v>2193</v>
      </c>
      <c r="E53" s="50">
        <v>2300</v>
      </c>
      <c r="F53" s="90">
        <f t="shared" si="1"/>
        <v>4.8791609667122664</v>
      </c>
      <c r="G53" s="49">
        <v>281</v>
      </c>
      <c r="H53" s="50">
        <v>259</v>
      </c>
      <c r="I53" s="50">
        <v>2088</v>
      </c>
      <c r="J53" s="51">
        <v>2430</v>
      </c>
      <c r="K53" s="90">
        <f t="shared" si="2"/>
        <v>16.379310344827587</v>
      </c>
      <c r="L53" s="50">
        <v>0</v>
      </c>
      <c r="M53" s="50">
        <v>0</v>
      </c>
      <c r="N53" s="50">
        <v>0</v>
      </c>
      <c r="O53" s="51">
        <v>0</v>
      </c>
      <c r="P53" s="90" t="s">
        <v>341</v>
      </c>
      <c r="Q53" s="50">
        <f t="shared" si="13"/>
        <v>281</v>
      </c>
      <c r="R53" s="50">
        <f t="shared" si="13"/>
        <v>259</v>
      </c>
      <c r="S53" s="50">
        <f t="shared" si="13"/>
        <v>2088</v>
      </c>
      <c r="T53" s="51">
        <f t="shared" si="13"/>
        <v>2430</v>
      </c>
      <c r="U53" s="90">
        <f t="shared" si="4"/>
        <v>16.379310344827587</v>
      </c>
    </row>
    <row r="54" spans="1:21" x14ac:dyDescent="0.2">
      <c r="A54" s="35" t="s">
        <v>111</v>
      </c>
      <c r="B54" s="49">
        <f>+B14+B26+B30+B41+B47+B53</f>
        <v>190588</v>
      </c>
      <c r="C54" s="50">
        <f t="shared" ref="C54:O54" si="14">+C14+C26+C30+C41+C47+C53</f>
        <v>168117</v>
      </c>
      <c r="D54" s="50">
        <f t="shared" si="14"/>
        <v>1772972</v>
      </c>
      <c r="E54" s="50">
        <f t="shared" si="14"/>
        <v>1844985</v>
      </c>
      <c r="F54" s="90">
        <f t="shared" si="1"/>
        <v>4.0617110704511976</v>
      </c>
      <c r="G54" s="49">
        <f t="shared" si="14"/>
        <v>156985</v>
      </c>
      <c r="H54" s="50">
        <f t="shared" si="14"/>
        <v>138031</v>
      </c>
      <c r="I54" s="50">
        <f t="shared" si="14"/>
        <v>1541866</v>
      </c>
      <c r="J54" s="51">
        <f t="shared" si="14"/>
        <v>1467056</v>
      </c>
      <c r="K54" s="90">
        <f t="shared" si="2"/>
        <v>-4.8519132012768944</v>
      </c>
      <c r="L54" s="50">
        <f t="shared" si="14"/>
        <v>25909</v>
      </c>
      <c r="M54" s="50">
        <f t="shared" si="14"/>
        <v>40453</v>
      </c>
      <c r="N54" s="50">
        <f t="shared" si="14"/>
        <v>264907</v>
      </c>
      <c r="O54" s="51">
        <f t="shared" si="14"/>
        <v>374986</v>
      </c>
      <c r="P54" s="90">
        <f t="shared" si="3"/>
        <v>41.553828324657331</v>
      </c>
      <c r="Q54" s="50">
        <f t="shared" si="13"/>
        <v>182894</v>
      </c>
      <c r="R54" s="50">
        <f t="shared" si="13"/>
        <v>178484</v>
      </c>
      <c r="S54" s="50">
        <f t="shared" si="13"/>
        <v>1806773</v>
      </c>
      <c r="T54" s="51">
        <f t="shared" si="13"/>
        <v>1842042</v>
      </c>
      <c r="U54" s="90">
        <f t="shared" si="4"/>
        <v>1.952043781925012</v>
      </c>
    </row>
    <row r="55" spans="1:21" s="69" customFormat="1" x14ac:dyDescent="0.2">
      <c r="A55" s="35"/>
      <c r="B55" s="49"/>
      <c r="C55" s="50"/>
      <c r="D55" s="50"/>
      <c r="E55" s="50"/>
      <c r="F55" s="90"/>
      <c r="G55" s="49"/>
      <c r="H55" s="50"/>
      <c r="I55" s="50"/>
      <c r="J55" s="51"/>
      <c r="K55" s="90"/>
      <c r="L55" s="50"/>
      <c r="M55" s="50"/>
      <c r="N55" s="50"/>
      <c r="O55" s="51"/>
      <c r="P55" s="90"/>
      <c r="Q55" s="50"/>
      <c r="R55" s="50"/>
      <c r="S55" s="50"/>
      <c r="T55" s="51"/>
      <c r="U55" s="90"/>
    </row>
    <row r="56" spans="1:21" s="69" customFormat="1" x14ac:dyDescent="0.2">
      <c r="A56" s="85" t="s">
        <v>339</v>
      </c>
      <c r="B56" s="49"/>
      <c r="C56" s="50"/>
      <c r="D56" s="50"/>
      <c r="E56" s="50"/>
      <c r="F56" s="90"/>
      <c r="G56" s="49"/>
      <c r="H56" s="50"/>
      <c r="I56" s="50"/>
      <c r="J56" s="51"/>
      <c r="K56" s="90"/>
      <c r="L56" s="50"/>
      <c r="M56" s="50"/>
      <c r="N56" s="50"/>
      <c r="O56" s="51"/>
      <c r="P56" s="90"/>
      <c r="Q56" s="50"/>
      <c r="R56" s="50"/>
      <c r="S56" s="50"/>
      <c r="T56" s="51"/>
      <c r="U56" s="90"/>
    </row>
    <row r="57" spans="1:21" s="69" customFormat="1" x14ac:dyDescent="0.2">
      <c r="A57" s="39" t="s">
        <v>29</v>
      </c>
      <c r="B57" s="42">
        <v>1645</v>
      </c>
      <c r="C57" s="43" t="s">
        <v>316</v>
      </c>
      <c r="D57" s="43">
        <v>15951</v>
      </c>
      <c r="E57" s="43">
        <v>5595</v>
      </c>
      <c r="F57" s="89">
        <f t="shared" si="1"/>
        <v>-64.923829227007715</v>
      </c>
      <c r="G57" s="42">
        <v>1235</v>
      </c>
      <c r="H57" s="43" t="s">
        <v>316</v>
      </c>
      <c r="I57" s="43">
        <v>12948</v>
      </c>
      <c r="J57" s="44">
        <v>2006</v>
      </c>
      <c r="K57" s="89">
        <f t="shared" si="2"/>
        <v>-84.507259808464624</v>
      </c>
      <c r="L57" s="43">
        <v>591</v>
      </c>
      <c r="M57" s="43" t="s">
        <v>316</v>
      </c>
      <c r="N57" s="43">
        <v>6167</v>
      </c>
      <c r="O57" s="44">
        <v>2640</v>
      </c>
      <c r="P57" s="89">
        <f t="shared" si="3"/>
        <v>-57.191503161991243</v>
      </c>
      <c r="Q57" s="43">
        <f>G57+L57</f>
        <v>1826</v>
      </c>
      <c r="R57" s="43" t="s">
        <v>316</v>
      </c>
      <c r="S57" s="43">
        <f t="shared" ref="S57:S70" si="15">I57+N57</f>
        <v>19115</v>
      </c>
      <c r="T57" s="44">
        <f t="shared" ref="T57:T70" si="16">J57+O57</f>
        <v>4646</v>
      </c>
      <c r="U57" s="89">
        <f t="shared" si="4"/>
        <v>-75.694480774261052</v>
      </c>
    </row>
    <row r="58" spans="1:21" s="69" customFormat="1" x14ac:dyDescent="0.2">
      <c r="A58" s="39" t="s">
        <v>30</v>
      </c>
      <c r="B58" s="42" t="s">
        <v>316</v>
      </c>
      <c r="C58" s="43" t="s">
        <v>316</v>
      </c>
      <c r="D58" s="43">
        <v>27873</v>
      </c>
      <c r="E58" s="43">
        <v>0</v>
      </c>
      <c r="F58" s="89">
        <f t="shared" si="1"/>
        <v>-100</v>
      </c>
      <c r="G58" s="42">
        <v>0</v>
      </c>
      <c r="H58" s="43">
        <v>0</v>
      </c>
      <c r="I58" s="43">
        <v>0</v>
      </c>
      <c r="J58" s="44">
        <v>0</v>
      </c>
      <c r="K58" s="89" t="s">
        <v>341</v>
      </c>
      <c r="L58" s="43" t="s">
        <v>316</v>
      </c>
      <c r="M58" s="43" t="s">
        <v>316</v>
      </c>
      <c r="N58" s="43">
        <v>28619</v>
      </c>
      <c r="O58" s="44">
        <v>0</v>
      </c>
      <c r="P58" s="89">
        <f t="shared" si="3"/>
        <v>-100</v>
      </c>
      <c r="Q58" s="43" t="s">
        <v>316</v>
      </c>
      <c r="R58" s="43" t="s">
        <v>316</v>
      </c>
      <c r="S58" s="43">
        <f t="shared" si="15"/>
        <v>28619</v>
      </c>
      <c r="T58" s="44">
        <f t="shared" si="16"/>
        <v>0</v>
      </c>
      <c r="U58" s="89">
        <f t="shared" si="4"/>
        <v>-100</v>
      </c>
    </row>
    <row r="59" spans="1:21" s="69" customFormat="1" x14ac:dyDescent="0.2">
      <c r="A59" s="39" t="s">
        <v>31</v>
      </c>
      <c r="B59" s="42">
        <v>7688</v>
      </c>
      <c r="C59" s="43">
        <v>9350</v>
      </c>
      <c r="D59" s="43">
        <v>75514</v>
      </c>
      <c r="E59" s="43">
        <v>99196</v>
      </c>
      <c r="F59" s="89">
        <f t="shared" si="1"/>
        <v>31.361072119077253</v>
      </c>
      <c r="G59" s="42">
        <v>6124</v>
      </c>
      <c r="H59" s="43">
        <v>6338</v>
      </c>
      <c r="I59" s="43">
        <v>72403</v>
      </c>
      <c r="J59" s="44">
        <v>79523</v>
      </c>
      <c r="K59" s="89">
        <f t="shared" si="2"/>
        <v>9.8338466638122739</v>
      </c>
      <c r="L59" s="43">
        <v>969</v>
      </c>
      <c r="M59" s="43">
        <v>2116</v>
      </c>
      <c r="N59" s="43">
        <v>3889</v>
      </c>
      <c r="O59" s="44">
        <v>18420</v>
      </c>
      <c r="P59" s="89">
        <f t="shared" si="3"/>
        <v>373.64361018256619</v>
      </c>
      <c r="Q59" s="43">
        <f t="shared" ref="Q59:R66" si="17">G59+L59</f>
        <v>7093</v>
      </c>
      <c r="R59" s="43">
        <f t="shared" si="17"/>
        <v>8454</v>
      </c>
      <c r="S59" s="43">
        <f t="shared" si="15"/>
        <v>76292</v>
      </c>
      <c r="T59" s="44">
        <f t="shared" si="16"/>
        <v>97943</v>
      </c>
      <c r="U59" s="89">
        <f t="shared" si="4"/>
        <v>28.379122319509253</v>
      </c>
    </row>
    <row r="60" spans="1:21" s="69" customFormat="1" x14ac:dyDescent="0.2">
      <c r="A60" s="39" t="s">
        <v>32</v>
      </c>
      <c r="B60" s="42">
        <v>37650</v>
      </c>
      <c r="C60" s="43">
        <v>29592</v>
      </c>
      <c r="D60" s="43">
        <v>324280</v>
      </c>
      <c r="E60" s="43">
        <v>316970</v>
      </c>
      <c r="F60" s="89">
        <f t="shared" si="1"/>
        <v>-2.2542247440483534</v>
      </c>
      <c r="G60" s="42">
        <v>29084</v>
      </c>
      <c r="H60" s="43">
        <v>22235</v>
      </c>
      <c r="I60" s="43">
        <v>257368</v>
      </c>
      <c r="J60" s="44">
        <v>231070</v>
      </c>
      <c r="K60" s="89">
        <f t="shared" si="2"/>
        <v>-10.218053526467937</v>
      </c>
      <c r="L60" s="43">
        <v>7470</v>
      </c>
      <c r="M60" s="43">
        <v>7513</v>
      </c>
      <c r="N60" s="43">
        <v>74631</v>
      </c>
      <c r="O60" s="44">
        <v>88501</v>
      </c>
      <c r="P60" s="89">
        <f t="shared" si="3"/>
        <v>18.584770403719634</v>
      </c>
      <c r="Q60" s="43">
        <f t="shared" si="17"/>
        <v>36554</v>
      </c>
      <c r="R60" s="43">
        <f t="shared" si="17"/>
        <v>29748</v>
      </c>
      <c r="S60" s="43">
        <f t="shared" si="15"/>
        <v>331999</v>
      </c>
      <c r="T60" s="44">
        <f t="shared" si="16"/>
        <v>319571</v>
      </c>
      <c r="U60" s="89">
        <f t="shared" si="4"/>
        <v>-3.7433847692312323</v>
      </c>
    </row>
    <row r="61" spans="1:21" s="69" customFormat="1" x14ac:dyDescent="0.2">
      <c r="A61" s="39" t="s">
        <v>35</v>
      </c>
      <c r="B61" s="42">
        <v>0</v>
      </c>
      <c r="C61" s="43">
        <v>0</v>
      </c>
      <c r="D61" s="43">
        <v>143</v>
      </c>
      <c r="E61" s="43">
        <v>0</v>
      </c>
      <c r="F61" s="89">
        <f t="shared" si="1"/>
        <v>-100</v>
      </c>
      <c r="G61" s="42">
        <v>0</v>
      </c>
      <c r="H61" s="43">
        <v>6</v>
      </c>
      <c r="I61" s="43">
        <v>9</v>
      </c>
      <c r="J61" s="44">
        <v>59</v>
      </c>
      <c r="K61" s="89">
        <f t="shared" si="2"/>
        <v>555.55555555555554</v>
      </c>
      <c r="L61" s="43">
        <v>0</v>
      </c>
      <c r="M61" s="43">
        <v>0</v>
      </c>
      <c r="N61" s="43">
        <v>6</v>
      </c>
      <c r="O61" s="44">
        <v>2</v>
      </c>
      <c r="P61" s="89">
        <f t="shared" si="3"/>
        <v>-66.666666666666657</v>
      </c>
      <c r="Q61" s="43">
        <f t="shared" si="17"/>
        <v>0</v>
      </c>
      <c r="R61" s="43">
        <f t="shared" si="17"/>
        <v>6</v>
      </c>
      <c r="S61" s="43">
        <f t="shared" si="15"/>
        <v>15</v>
      </c>
      <c r="T61" s="44">
        <f t="shared" si="16"/>
        <v>61</v>
      </c>
      <c r="U61" s="89">
        <f t="shared" si="4"/>
        <v>306.66666666666669</v>
      </c>
    </row>
    <row r="62" spans="1:21" s="69" customFormat="1" x14ac:dyDescent="0.2">
      <c r="A62" s="39" t="s">
        <v>36</v>
      </c>
      <c r="B62" s="42">
        <v>0</v>
      </c>
      <c r="C62" s="43">
        <v>0</v>
      </c>
      <c r="D62" s="43">
        <v>5</v>
      </c>
      <c r="E62" s="43">
        <v>0</v>
      </c>
      <c r="F62" s="89">
        <f t="shared" si="1"/>
        <v>-100</v>
      </c>
      <c r="G62" s="42">
        <v>0</v>
      </c>
      <c r="H62" s="43">
        <v>0</v>
      </c>
      <c r="I62" s="43">
        <v>1</v>
      </c>
      <c r="J62" s="44">
        <v>0</v>
      </c>
      <c r="K62" s="89">
        <f t="shared" si="2"/>
        <v>-100</v>
      </c>
      <c r="L62" s="43">
        <v>0</v>
      </c>
      <c r="M62" s="43">
        <v>0</v>
      </c>
      <c r="N62" s="43">
        <v>16</v>
      </c>
      <c r="O62" s="44">
        <v>0</v>
      </c>
      <c r="P62" s="89">
        <f t="shared" si="3"/>
        <v>-100</v>
      </c>
      <c r="Q62" s="43">
        <f t="shared" si="17"/>
        <v>0</v>
      </c>
      <c r="R62" s="43">
        <f t="shared" si="17"/>
        <v>0</v>
      </c>
      <c r="S62" s="43">
        <f t="shared" si="15"/>
        <v>17</v>
      </c>
      <c r="T62" s="44">
        <f t="shared" si="16"/>
        <v>0</v>
      </c>
      <c r="U62" s="89">
        <f t="shared" si="4"/>
        <v>-100</v>
      </c>
    </row>
    <row r="63" spans="1:21" s="69" customFormat="1" x14ac:dyDescent="0.2">
      <c r="A63" s="39" t="s">
        <v>37</v>
      </c>
      <c r="B63" s="42">
        <v>125724</v>
      </c>
      <c r="C63" s="43">
        <v>113611</v>
      </c>
      <c r="D63" s="43">
        <v>1054530</v>
      </c>
      <c r="E63" s="43">
        <v>1142279</v>
      </c>
      <c r="F63" s="89">
        <f t="shared" si="1"/>
        <v>8.3211478099248009</v>
      </c>
      <c r="G63" s="42">
        <v>108482</v>
      </c>
      <c r="H63" s="43">
        <v>99639</v>
      </c>
      <c r="I63" s="43">
        <v>959658</v>
      </c>
      <c r="J63" s="44">
        <v>932512</v>
      </c>
      <c r="K63" s="89">
        <f t="shared" si="2"/>
        <v>-2.8287160634309307</v>
      </c>
      <c r="L63" s="43">
        <v>9542</v>
      </c>
      <c r="M63" s="43">
        <v>19929</v>
      </c>
      <c r="N63" s="43">
        <v>84702</v>
      </c>
      <c r="O63" s="44">
        <v>183876</v>
      </c>
      <c r="P63" s="89">
        <f t="shared" si="3"/>
        <v>117.08578309839201</v>
      </c>
      <c r="Q63" s="43">
        <f t="shared" si="17"/>
        <v>118024</v>
      </c>
      <c r="R63" s="43">
        <f t="shared" si="17"/>
        <v>119568</v>
      </c>
      <c r="S63" s="43">
        <f t="shared" si="15"/>
        <v>1044360</v>
      </c>
      <c r="T63" s="44">
        <f t="shared" si="16"/>
        <v>1116388</v>
      </c>
      <c r="U63" s="89">
        <f t="shared" si="4"/>
        <v>6.8968554904439081</v>
      </c>
    </row>
    <row r="64" spans="1:21" s="69" customFormat="1" x14ac:dyDescent="0.2">
      <c r="A64" s="39" t="s">
        <v>39</v>
      </c>
      <c r="B64" s="42">
        <v>5548</v>
      </c>
      <c r="C64" s="43">
        <v>3784</v>
      </c>
      <c r="D64" s="43">
        <v>38550</v>
      </c>
      <c r="E64" s="43">
        <v>32599</v>
      </c>
      <c r="F64" s="89">
        <f t="shared" si="1"/>
        <v>-15.437094682230871</v>
      </c>
      <c r="G64" s="42">
        <v>854</v>
      </c>
      <c r="H64" s="43">
        <v>0</v>
      </c>
      <c r="I64" s="43">
        <v>7433</v>
      </c>
      <c r="J64" s="44">
        <v>2005</v>
      </c>
      <c r="K64" s="89">
        <f t="shared" si="2"/>
        <v>-73.025696219561425</v>
      </c>
      <c r="L64" s="43">
        <v>5094</v>
      </c>
      <c r="M64" s="43">
        <v>4296</v>
      </c>
      <c r="N64" s="43">
        <v>31113</v>
      </c>
      <c r="O64" s="44">
        <v>30782</v>
      </c>
      <c r="P64" s="89">
        <f t="shared" si="3"/>
        <v>-1.0638639796869476</v>
      </c>
      <c r="Q64" s="43">
        <f t="shared" si="17"/>
        <v>5948</v>
      </c>
      <c r="R64" s="43">
        <f t="shared" si="17"/>
        <v>4296</v>
      </c>
      <c r="S64" s="43">
        <f t="shared" si="15"/>
        <v>38546</v>
      </c>
      <c r="T64" s="44">
        <f t="shared" si="16"/>
        <v>32787</v>
      </c>
      <c r="U64" s="89">
        <f t="shared" si="4"/>
        <v>-14.940590463342499</v>
      </c>
    </row>
    <row r="65" spans="1:21" s="69" customFormat="1" x14ac:dyDescent="0.2">
      <c r="A65" s="39" t="s">
        <v>41</v>
      </c>
      <c r="B65" s="42">
        <v>6293</v>
      </c>
      <c r="C65" s="43">
        <v>3430</v>
      </c>
      <c r="D65" s="43">
        <v>40837</v>
      </c>
      <c r="E65" s="43">
        <v>35453</v>
      </c>
      <c r="F65" s="89">
        <f t="shared" si="1"/>
        <v>-13.184122242084385</v>
      </c>
      <c r="G65" s="42">
        <v>4132</v>
      </c>
      <c r="H65" s="43">
        <v>2461</v>
      </c>
      <c r="I65" s="43">
        <v>40834</v>
      </c>
      <c r="J65" s="44">
        <v>26535</v>
      </c>
      <c r="K65" s="89">
        <f t="shared" si="2"/>
        <v>-35.017387471224957</v>
      </c>
      <c r="L65" s="43">
        <v>674</v>
      </c>
      <c r="M65" s="43">
        <v>723</v>
      </c>
      <c r="N65" s="43">
        <v>4314</v>
      </c>
      <c r="O65" s="44">
        <v>10134</v>
      </c>
      <c r="P65" s="89">
        <f t="shared" si="3"/>
        <v>134.90959666203059</v>
      </c>
      <c r="Q65" s="43">
        <f t="shared" si="17"/>
        <v>4806</v>
      </c>
      <c r="R65" s="43">
        <f t="shared" si="17"/>
        <v>3184</v>
      </c>
      <c r="S65" s="43">
        <f t="shared" si="15"/>
        <v>45148</v>
      </c>
      <c r="T65" s="44">
        <f t="shared" si="16"/>
        <v>36669</v>
      </c>
      <c r="U65" s="89">
        <f t="shared" si="4"/>
        <v>-18.780455391157968</v>
      </c>
    </row>
    <row r="66" spans="1:21" s="69" customFormat="1" x14ac:dyDescent="0.2">
      <c r="A66" s="39" t="s">
        <v>42</v>
      </c>
      <c r="B66" s="42">
        <v>1161</v>
      </c>
      <c r="C66" s="43">
        <v>3014</v>
      </c>
      <c r="D66" s="43">
        <v>10556</v>
      </c>
      <c r="E66" s="43">
        <v>11857</v>
      </c>
      <c r="F66" s="89">
        <f t="shared" si="1"/>
        <v>12.324744221295946</v>
      </c>
      <c r="G66" s="42">
        <v>1158</v>
      </c>
      <c r="H66" s="43">
        <v>2984</v>
      </c>
      <c r="I66" s="43">
        <v>10317</v>
      </c>
      <c r="J66" s="44">
        <v>12152</v>
      </c>
      <c r="K66" s="89">
        <f t="shared" si="2"/>
        <v>17.786178152563732</v>
      </c>
      <c r="L66" s="43">
        <v>0</v>
      </c>
      <c r="M66" s="43">
        <v>0</v>
      </c>
      <c r="N66" s="43">
        <v>12</v>
      </c>
      <c r="O66" s="44">
        <v>0</v>
      </c>
      <c r="P66" s="89">
        <f t="shared" si="3"/>
        <v>-100</v>
      </c>
      <c r="Q66" s="43">
        <f t="shared" si="17"/>
        <v>1158</v>
      </c>
      <c r="R66" s="43">
        <f t="shared" si="17"/>
        <v>2984</v>
      </c>
      <c r="S66" s="43">
        <f t="shared" si="15"/>
        <v>10329</v>
      </c>
      <c r="T66" s="44">
        <f t="shared" si="16"/>
        <v>12152</v>
      </c>
      <c r="U66" s="89">
        <f t="shared" si="4"/>
        <v>17.649336818665891</v>
      </c>
    </row>
    <row r="67" spans="1:21" s="69" customFormat="1" x14ac:dyDescent="0.2">
      <c r="A67" s="39" t="s">
        <v>43</v>
      </c>
      <c r="B67" s="42" t="s">
        <v>316</v>
      </c>
      <c r="C67" s="43" t="s">
        <v>316</v>
      </c>
      <c r="D67" s="43">
        <v>129982</v>
      </c>
      <c r="E67" s="43">
        <v>145199</v>
      </c>
      <c r="F67" s="89">
        <f t="shared" si="1"/>
        <v>11.707005585388746</v>
      </c>
      <c r="G67" s="42" t="s">
        <v>316</v>
      </c>
      <c r="H67" s="43" t="s">
        <v>316</v>
      </c>
      <c r="I67" s="43">
        <v>135578</v>
      </c>
      <c r="J67" s="44">
        <v>144221</v>
      </c>
      <c r="K67" s="89">
        <f t="shared" si="2"/>
        <v>6.3749280856776167</v>
      </c>
      <c r="L67" s="43" t="s">
        <v>316</v>
      </c>
      <c r="M67" s="43" t="s">
        <v>316</v>
      </c>
      <c r="N67" s="43">
        <v>349</v>
      </c>
      <c r="O67" s="44">
        <v>449</v>
      </c>
      <c r="P67" s="89">
        <f t="shared" si="3"/>
        <v>28.653295128939828</v>
      </c>
      <c r="Q67" s="43" t="s">
        <v>316</v>
      </c>
      <c r="R67" s="43" t="s">
        <v>316</v>
      </c>
      <c r="S67" s="43">
        <f t="shared" si="15"/>
        <v>135927</v>
      </c>
      <c r="T67" s="44">
        <f t="shared" si="16"/>
        <v>144670</v>
      </c>
      <c r="U67" s="89">
        <f t="shared" si="4"/>
        <v>6.4321290104247124</v>
      </c>
    </row>
    <row r="68" spans="1:21" s="69" customFormat="1" x14ac:dyDescent="0.2">
      <c r="A68" s="39" t="s">
        <v>44</v>
      </c>
      <c r="B68" s="42">
        <v>774</v>
      </c>
      <c r="C68" s="43">
        <v>131</v>
      </c>
      <c r="D68" s="43">
        <v>4196</v>
      </c>
      <c r="E68" s="43">
        <v>1036</v>
      </c>
      <c r="F68" s="89">
        <f t="shared" si="1"/>
        <v>-75.309818875119163</v>
      </c>
      <c r="G68" s="42">
        <v>3891</v>
      </c>
      <c r="H68" s="43">
        <v>3107</v>
      </c>
      <c r="I68" s="43">
        <v>26856</v>
      </c>
      <c r="J68" s="44">
        <v>23223</v>
      </c>
      <c r="K68" s="89">
        <f t="shared" si="2"/>
        <v>-13.52770330652368</v>
      </c>
      <c r="L68" s="43">
        <v>0</v>
      </c>
      <c r="M68" s="43">
        <v>0</v>
      </c>
      <c r="N68" s="43">
        <v>0</v>
      </c>
      <c r="O68" s="44">
        <v>0</v>
      </c>
      <c r="P68" s="89" t="s">
        <v>341</v>
      </c>
      <c r="Q68" s="43">
        <f t="shared" ref="Q68:R70" si="18">G68+L68</f>
        <v>3891</v>
      </c>
      <c r="R68" s="43">
        <f t="shared" si="18"/>
        <v>3107</v>
      </c>
      <c r="S68" s="43">
        <f t="shared" si="15"/>
        <v>26856</v>
      </c>
      <c r="T68" s="44">
        <f t="shared" si="16"/>
        <v>23223</v>
      </c>
      <c r="U68" s="89">
        <f t="shared" si="4"/>
        <v>-13.52770330652368</v>
      </c>
    </row>
    <row r="69" spans="1:21" s="69" customFormat="1" x14ac:dyDescent="0.2">
      <c r="A69" s="39" t="s">
        <v>45</v>
      </c>
      <c r="B69" s="42">
        <v>4105</v>
      </c>
      <c r="C69" s="43">
        <v>5205</v>
      </c>
      <c r="D69" s="43">
        <v>50555</v>
      </c>
      <c r="E69" s="43">
        <v>54801</v>
      </c>
      <c r="F69" s="89">
        <f t="shared" si="1"/>
        <v>8.3987736128968447</v>
      </c>
      <c r="G69" s="42">
        <v>2025</v>
      </c>
      <c r="H69" s="43">
        <v>1261</v>
      </c>
      <c r="I69" s="43">
        <v>18461</v>
      </c>
      <c r="J69" s="44">
        <v>13750</v>
      </c>
      <c r="K69" s="89">
        <f t="shared" si="2"/>
        <v>-25.518660960944693</v>
      </c>
      <c r="L69" s="43">
        <v>1569</v>
      </c>
      <c r="M69" s="43">
        <v>5876</v>
      </c>
      <c r="N69" s="43">
        <v>31089</v>
      </c>
      <c r="O69" s="44">
        <v>40182</v>
      </c>
      <c r="P69" s="89">
        <f t="shared" si="3"/>
        <v>29.248287175528318</v>
      </c>
      <c r="Q69" s="43">
        <f t="shared" si="18"/>
        <v>3594</v>
      </c>
      <c r="R69" s="43">
        <f t="shared" si="18"/>
        <v>7137</v>
      </c>
      <c r="S69" s="43">
        <f t="shared" si="15"/>
        <v>49550</v>
      </c>
      <c r="T69" s="44">
        <f t="shared" si="16"/>
        <v>53932</v>
      </c>
      <c r="U69" s="89">
        <f t="shared" si="4"/>
        <v>8.8435923309788098</v>
      </c>
    </row>
    <row r="70" spans="1:21" s="69" customFormat="1" x14ac:dyDescent="0.2">
      <c r="A70" s="31" t="s">
        <v>61</v>
      </c>
      <c r="B70" s="32">
        <f>SUM(B57:B69)</f>
        <v>190588</v>
      </c>
      <c r="C70" s="33">
        <f t="shared" ref="C70:O70" si="19">SUM(C57:C69)</f>
        <v>168117</v>
      </c>
      <c r="D70" s="33">
        <f t="shared" si="19"/>
        <v>1772972</v>
      </c>
      <c r="E70" s="33">
        <f t="shared" si="19"/>
        <v>1844985</v>
      </c>
      <c r="F70" s="93">
        <f t="shared" si="1"/>
        <v>4.0617110704511976</v>
      </c>
      <c r="G70" s="32">
        <f t="shared" si="19"/>
        <v>156985</v>
      </c>
      <c r="H70" s="33">
        <f t="shared" si="19"/>
        <v>138031</v>
      </c>
      <c r="I70" s="33">
        <f t="shared" si="19"/>
        <v>1541866</v>
      </c>
      <c r="J70" s="34">
        <f t="shared" si="19"/>
        <v>1467056</v>
      </c>
      <c r="K70" s="93">
        <f t="shared" si="2"/>
        <v>-4.8519132012768944</v>
      </c>
      <c r="L70" s="33">
        <f t="shared" si="19"/>
        <v>25909</v>
      </c>
      <c r="M70" s="33">
        <f t="shared" si="19"/>
        <v>40453</v>
      </c>
      <c r="N70" s="33">
        <f t="shared" si="19"/>
        <v>264907</v>
      </c>
      <c r="O70" s="34">
        <f t="shared" si="19"/>
        <v>374986</v>
      </c>
      <c r="P70" s="93">
        <f t="shared" si="3"/>
        <v>41.553828324657331</v>
      </c>
      <c r="Q70" s="33">
        <f t="shared" si="18"/>
        <v>182894</v>
      </c>
      <c r="R70" s="33">
        <f t="shared" si="18"/>
        <v>178484</v>
      </c>
      <c r="S70" s="33">
        <f t="shared" si="15"/>
        <v>1806773</v>
      </c>
      <c r="T70" s="34">
        <f t="shared" si="16"/>
        <v>1842042</v>
      </c>
      <c r="U70" s="93">
        <f t="shared" si="4"/>
        <v>1.952043781925012</v>
      </c>
    </row>
    <row r="71" spans="1:21" s="69" customFormat="1" x14ac:dyDescent="0.2">
      <c r="A71" s="35"/>
      <c r="B71" s="49"/>
      <c r="C71" s="50"/>
      <c r="D71" s="50"/>
      <c r="E71" s="50"/>
      <c r="F71" s="90"/>
      <c r="G71" s="49"/>
      <c r="H71" s="50"/>
      <c r="I71" s="50"/>
      <c r="J71" s="51"/>
      <c r="K71" s="90"/>
      <c r="L71" s="50"/>
      <c r="M71" s="50"/>
      <c r="N71" s="50"/>
      <c r="O71" s="51"/>
      <c r="P71" s="90"/>
      <c r="Q71" s="50"/>
      <c r="R71" s="50"/>
      <c r="S71" s="50"/>
      <c r="T71" s="51"/>
      <c r="U71" s="90"/>
    </row>
    <row r="72" spans="1:21" x14ac:dyDescent="0.2">
      <c r="A72" s="35" t="s">
        <v>62</v>
      </c>
      <c r="B72" s="46"/>
      <c r="C72" s="47"/>
      <c r="D72" s="47"/>
      <c r="E72" s="47"/>
      <c r="F72" s="91"/>
      <c r="G72" s="46"/>
      <c r="H72" s="47"/>
      <c r="I72" s="47"/>
      <c r="J72" s="48"/>
      <c r="K72" s="91"/>
      <c r="L72" s="47"/>
      <c r="M72" s="47"/>
      <c r="N72" s="47"/>
      <c r="O72" s="48"/>
      <c r="P72" s="91"/>
      <c r="Q72" s="47"/>
      <c r="R72" s="47"/>
      <c r="S72" s="47"/>
      <c r="T72" s="48"/>
      <c r="U72" s="91"/>
    </row>
    <row r="73" spans="1:21" x14ac:dyDescent="0.2">
      <c r="A73" s="35" t="s">
        <v>112</v>
      </c>
      <c r="B73" s="46"/>
      <c r="C73" s="47"/>
      <c r="D73" s="47"/>
      <c r="E73" s="47"/>
      <c r="F73" s="91"/>
      <c r="G73" s="46"/>
      <c r="H73" s="47"/>
      <c r="I73" s="47"/>
      <c r="J73" s="48"/>
      <c r="K73" s="91"/>
      <c r="L73" s="47"/>
      <c r="M73" s="47"/>
      <c r="N73" s="47"/>
      <c r="O73" s="48"/>
      <c r="P73" s="91"/>
      <c r="Q73" s="47"/>
      <c r="R73" s="47"/>
      <c r="S73" s="47"/>
      <c r="T73" s="48"/>
      <c r="U73" s="91"/>
    </row>
    <row r="74" spans="1:21" x14ac:dyDescent="0.2">
      <c r="A74" s="35" t="s">
        <v>113</v>
      </c>
      <c r="B74" s="46"/>
      <c r="C74" s="47"/>
      <c r="D74" s="47"/>
      <c r="E74" s="47"/>
      <c r="F74" s="91"/>
      <c r="G74" s="46"/>
      <c r="H74" s="47"/>
      <c r="I74" s="47"/>
      <c r="J74" s="48"/>
      <c r="K74" s="91"/>
      <c r="L74" s="47"/>
      <c r="M74" s="47"/>
      <c r="N74" s="47"/>
      <c r="O74" s="48"/>
      <c r="P74" s="91"/>
      <c r="Q74" s="47"/>
      <c r="R74" s="47"/>
      <c r="S74" s="47"/>
      <c r="T74" s="48"/>
      <c r="U74" s="91"/>
    </row>
    <row r="75" spans="1:21" x14ac:dyDescent="0.2">
      <c r="A75" s="39" t="s">
        <v>114</v>
      </c>
      <c r="B75" s="42">
        <v>7027</v>
      </c>
      <c r="C75" s="43" t="s">
        <v>316</v>
      </c>
      <c r="D75" s="43">
        <v>66241</v>
      </c>
      <c r="E75" s="43">
        <v>29795</v>
      </c>
      <c r="F75" s="89">
        <f t="shared" si="1"/>
        <v>-55.020304645159342</v>
      </c>
      <c r="G75" s="42">
        <v>5487</v>
      </c>
      <c r="H75" s="43" t="s">
        <v>316</v>
      </c>
      <c r="I75" s="43">
        <v>28343</v>
      </c>
      <c r="J75" s="44">
        <v>9865</v>
      </c>
      <c r="K75" s="89">
        <f t="shared" si="2"/>
        <v>-65.194227851674142</v>
      </c>
      <c r="L75" s="43">
        <v>2051</v>
      </c>
      <c r="M75" s="43" t="s">
        <v>316</v>
      </c>
      <c r="N75" s="43">
        <v>39897</v>
      </c>
      <c r="O75" s="44">
        <v>15382</v>
      </c>
      <c r="P75" s="89">
        <f t="shared" si="3"/>
        <v>-61.445722736045319</v>
      </c>
      <c r="Q75" s="43">
        <f t="shared" ref="Q75:Q82" si="20">G75+L75</f>
        <v>7538</v>
      </c>
      <c r="R75" s="43" t="s">
        <v>316</v>
      </c>
      <c r="S75" s="43">
        <f t="shared" ref="S75:S85" si="21">I75+N75</f>
        <v>68240</v>
      </c>
      <c r="T75" s="44">
        <f t="shared" ref="T75:T85" si="22">J75+O75</f>
        <v>25247</v>
      </c>
      <c r="U75" s="89">
        <f t="shared" si="4"/>
        <v>-63.002637749120751</v>
      </c>
    </row>
    <row r="76" spans="1:21" x14ac:dyDescent="0.2">
      <c r="A76" s="39" t="s">
        <v>115</v>
      </c>
      <c r="B76" s="42">
        <v>1320</v>
      </c>
      <c r="C76" s="43">
        <v>390</v>
      </c>
      <c r="D76" s="43">
        <v>9960</v>
      </c>
      <c r="E76" s="43">
        <v>6778</v>
      </c>
      <c r="F76" s="89">
        <f t="shared" ref="F76:F139" si="23">(E76-D76)/D76*100</f>
        <v>-31.947791164658636</v>
      </c>
      <c r="G76" s="42">
        <v>978</v>
      </c>
      <c r="H76" s="43">
        <v>251</v>
      </c>
      <c r="I76" s="43">
        <v>9538</v>
      </c>
      <c r="J76" s="44">
        <v>6086</v>
      </c>
      <c r="K76" s="89">
        <f t="shared" ref="K76:K139" si="24">(J76-I76)/I76*100</f>
        <v>-36.192073810023068</v>
      </c>
      <c r="L76" s="43">
        <v>100</v>
      </c>
      <c r="M76" s="43">
        <v>123</v>
      </c>
      <c r="N76" s="43">
        <v>498</v>
      </c>
      <c r="O76" s="44">
        <v>903</v>
      </c>
      <c r="P76" s="89">
        <f t="shared" ref="P76:P138" si="25">(O76-N76)/N76*100</f>
        <v>81.325301204819283</v>
      </c>
      <c r="Q76" s="43">
        <f t="shared" si="20"/>
        <v>1078</v>
      </c>
      <c r="R76" s="43">
        <f t="shared" ref="R76:R82" si="26">H76+M76</f>
        <v>374</v>
      </c>
      <c r="S76" s="43">
        <f t="shared" si="21"/>
        <v>10036</v>
      </c>
      <c r="T76" s="44">
        <f t="shared" si="22"/>
        <v>6989</v>
      </c>
      <c r="U76" s="89">
        <f t="shared" ref="U76:U139" si="27">(T76-S76)/S76*100</f>
        <v>-30.360701474691108</v>
      </c>
    </row>
    <row r="77" spans="1:21" x14ac:dyDescent="0.2">
      <c r="A77" s="39" t="s">
        <v>116</v>
      </c>
      <c r="B77" s="42">
        <v>12355</v>
      </c>
      <c r="C77" s="43">
        <v>10101</v>
      </c>
      <c r="D77" s="43">
        <v>97878</v>
      </c>
      <c r="E77" s="43">
        <v>112266</v>
      </c>
      <c r="F77" s="89">
        <f t="shared" si="23"/>
        <v>14.699932569116655</v>
      </c>
      <c r="G77" s="42">
        <v>10722</v>
      </c>
      <c r="H77" s="43">
        <v>9220</v>
      </c>
      <c r="I77" s="43">
        <v>92972</v>
      </c>
      <c r="J77" s="44">
        <v>105091</v>
      </c>
      <c r="K77" s="89">
        <f t="shared" si="24"/>
        <v>13.035107344146624</v>
      </c>
      <c r="L77" s="43">
        <v>979</v>
      </c>
      <c r="M77" s="43">
        <v>907</v>
      </c>
      <c r="N77" s="43">
        <v>5407</v>
      </c>
      <c r="O77" s="44">
        <v>8125</v>
      </c>
      <c r="P77" s="89">
        <f t="shared" si="25"/>
        <v>50.268170889587573</v>
      </c>
      <c r="Q77" s="43">
        <f t="shared" si="20"/>
        <v>11701</v>
      </c>
      <c r="R77" s="43">
        <f t="shared" si="26"/>
        <v>10127</v>
      </c>
      <c r="S77" s="43">
        <f t="shared" si="21"/>
        <v>98379</v>
      </c>
      <c r="T77" s="44">
        <f t="shared" si="22"/>
        <v>113216</v>
      </c>
      <c r="U77" s="89">
        <f t="shared" si="27"/>
        <v>15.08147063905915</v>
      </c>
    </row>
    <row r="78" spans="1:21" x14ac:dyDescent="0.2">
      <c r="A78" s="39" t="s">
        <v>117</v>
      </c>
      <c r="B78" s="42">
        <v>10576</v>
      </c>
      <c r="C78" s="43">
        <v>8742</v>
      </c>
      <c r="D78" s="43">
        <v>73349</v>
      </c>
      <c r="E78" s="43">
        <v>91801</v>
      </c>
      <c r="F78" s="89">
        <f t="shared" si="23"/>
        <v>25.156443850631909</v>
      </c>
      <c r="G78" s="42">
        <v>8498</v>
      </c>
      <c r="H78" s="43">
        <v>6871</v>
      </c>
      <c r="I78" s="43">
        <v>63717</v>
      </c>
      <c r="J78" s="44">
        <v>73864</v>
      </c>
      <c r="K78" s="89">
        <f t="shared" si="24"/>
        <v>15.925106329550983</v>
      </c>
      <c r="L78" s="43">
        <v>1598</v>
      </c>
      <c r="M78" s="43">
        <v>2154</v>
      </c>
      <c r="N78" s="43">
        <v>8239</v>
      </c>
      <c r="O78" s="44">
        <v>18995</v>
      </c>
      <c r="P78" s="89">
        <f t="shared" si="25"/>
        <v>130.54982400776794</v>
      </c>
      <c r="Q78" s="43">
        <f t="shared" si="20"/>
        <v>10096</v>
      </c>
      <c r="R78" s="43">
        <f t="shared" si="26"/>
        <v>9025</v>
      </c>
      <c r="S78" s="43">
        <f t="shared" si="21"/>
        <v>71956</v>
      </c>
      <c r="T78" s="44">
        <f t="shared" si="22"/>
        <v>92859</v>
      </c>
      <c r="U78" s="89">
        <f t="shared" si="27"/>
        <v>29.049697037078214</v>
      </c>
    </row>
    <row r="79" spans="1:21" x14ac:dyDescent="0.2">
      <c r="A79" s="39" t="s">
        <v>118</v>
      </c>
      <c r="B79" s="42">
        <v>14286</v>
      </c>
      <c r="C79" s="43">
        <v>17307</v>
      </c>
      <c r="D79" s="43">
        <v>115647</v>
      </c>
      <c r="E79" s="43">
        <v>160108</v>
      </c>
      <c r="F79" s="89">
        <f t="shared" si="23"/>
        <v>38.445441732167716</v>
      </c>
      <c r="G79" s="42">
        <v>13405</v>
      </c>
      <c r="H79" s="43">
        <v>14959</v>
      </c>
      <c r="I79" s="43">
        <v>110105</v>
      </c>
      <c r="J79" s="44">
        <v>153640</v>
      </c>
      <c r="K79" s="89">
        <f t="shared" si="24"/>
        <v>39.539530448208524</v>
      </c>
      <c r="L79" s="43">
        <v>172</v>
      </c>
      <c r="M79" s="43">
        <v>832</v>
      </c>
      <c r="N79" s="43">
        <v>4862</v>
      </c>
      <c r="O79" s="44">
        <v>7388</v>
      </c>
      <c r="P79" s="89">
        <f t="shared" si="25"/>
        <v>51.953928424516661</v>
      </c>
      <c r="Q79" s="43">
        <f t="shared" si="20"/>
        <v>13577</v>
      </c>
      <c r="R79" s="43">
        <f t="shared" si="26"/>
        <v>15791</v>
      </c>
      <c r="S79" s="43">
        <f t="shared" si="21"/>
        <v>114967</v>
      </c>
      <c r="T79" s="44">
        <f t="shared" si="22"/>
        <v>161028</v>
      </c>
      <c r="U79" s="89">
        <f t="shared" si="27"/>
        <v>40.064540259378781</v>
      </c>
    </row>
    <row r="80" spans="1:21" x14ac:dyDescent="0.2">
      <c r="A80" s="41" t="s">
        <v>326</v>
      </c>
      <c r="B80" s="42">
        <v>16877</v>
      </c>
      <c r="C80" s="43">
        <v>18695</v>
      </c>
      <c r="D80" s="43">
        <v>120530</v>
      </c>
      <c r="E80" s="43">
        <v>179816</v>
      </c>
      <c r="F80" s="89">
        <f t="shared" si="23"/>
        <v>49.187754086119639</v>
      </c>
      <c r="G80" s="42">
        <v>11274</v>
      </c>
      <c r="H80" s="43">
        <v>12439</v>
      </c>
      <c r="I80" s="43">
        <v>97414</v>
      </c>
      <c r="J80" s="44">
        <v>113751</v>
      </c>
      <c r="K80" s="89">
        <f t="shared" si="24"/>
        <v>16.770690044552119</v>
      </c>
      <c r="L80" s="43">
        <v>1262</v>
      </c>
      <c r="M80" s="43">
        <v>3426</v>
      </c>
      <c r="N80" s="43">
        <v>6086</v>
      </c>
      <c r="O80" s="44">
        <v>40010</v>
      </c>
      <c r="P80" s="89">
        <f t="shared" si="25"/>
        <v>557.41045021360503</v>
      </c>
      <c r="Q80" s="43">
        <f t="shared" si="20"/>
        <v>12536</v>
      </c>
      <c r="R80" s="43">
        <f t="shared" si="26"/>
        <v>15865</v>
      </c>
      <c r="S80" s="43">
        <f t="shared" si="21"/>
        <v>103500</v>
      </c>
      <c r="T80" s="44">
        <f t="shared" si="22"/>
        <v>153761</v>
      </c>
      <c r="U80" s="89">
        <f t="shared" si="27"/>
        <v>48.561352657004832</v>
      </c>
    </row>
    <row r="81" spans="1:21" x14ac:dyDescent="0.2">
      <c r="A81" s="39" t="s">
        <v>119</v>
      </c>
      <c r="B81" s="42">
        <v>3091</v>
      </c>
      <c r="C81" s="43">
        <v>3516</v>
      </c>
      <c r="D81" s="43">
        <v>10643</v>
      </c>
      <c r="E81" s="43">
        <v>41619</v>
      </c>
      <c r="F81" s="89">
        <f t="shared" si="23"/>
        <v>291.04575777506341</v>
      </c>
      <c r="G81" s="42">
        <v>3017</v>
      </c>
      <c r="H81" s="43">
        <v>2942</v>
      </c>
      <c r="I81" s="43">
        <v>10038</v>
      </c>
      <c r="J81" s="44">
        <v>33994</v>
      </c>
      <c r="K81" s="89">
        <f t="shared" si="24"/>
        <v>238.65311815102612</v>
      </c>
      <c r="L81" s="43">
        <v>119</v>
      </c>
      <c r="M81" s="43">
        <v>644</v>
      </c>
      <c r="N81" s="43">
        <v>1048</v>
      </c>
      <c r="O81" s="44">
        <v>7828</v>
      </c>
      <c r="P81" s="89">
        <f t="shared" si="25"/>
        <v>646.94656488549617</v>
      </c>
      <c r="Q81" s="43">
        <f t="shared" si="20"/>
        <v>3136</v>
      </c>
      <c r="R81" s="43">
        <f t="shared" si="26"/>
        <v>3586</v>
      </c>
      <c r="S81" s="43">
        <f t="shared" si="21"/>
        <v>11086</v>
      </c>
      <c r="T81" s="44">
        <f t="shared" si="22"/>
        <v>41822</v>
      </c>
      <c r="U81" s="89">
        <f t="shared" si="27"/>
        <v>277.25058632509467</v>
      </c>
    </row>
    <row r="82" spans="1:21" x14ac:dyDescent="0.2">
      <c r="A82" s="39" t="s">
        <v>120</v>
      </c>
      <c r="B82" s="42">
        <v>9376</v>
      </c>
      <c r="C82" s="43">
        <v>8766</v>
      </c>
      <c r="D82" s="43">
        <v>49508</v>
      </c>
      <c r="E82" s="43">
        <v>71938</v>
      </c>
      <c r="F82" s="89">
        <f t="shared" si="23"/>
        <v>45.305809162155612</v>
      </c>
      <c r="G82" s="42">
        <v>7972</v>
      </c>
      <c r="H82" s="43">
        <v>6057</v>
      </c>
      <c r="I82" s="43">
        <v>48021</v>
      </c>
      <c r="J82" s="44">
        <v>58995</v>
      </c>
      <c r="K82" s="89">
        <f t="shared" si="24"/>
        <v>22.852502030361716</v>
      </c>
      <c r="L82" s="43">
        <v>486</v>
      </c>
      <c r="M82" s="43">
        <v>2648</v>
      </c>
      <c r="N82" s="43">
        <v>5106</v>
      </c>
      <c r="O82" s="44">
        <v>13962</v>
      </c>
      <c r="P82" s="89">
        <f t="shared" si="25"/>
        <v>173.44300822561692</v>
      </c>
      <c r="Q82" s="43">
        <f t="shared" si="20"/>
        <v>8458</v>
      </c>
      <c r="R82" s="43">
        <f t="shared" si="26"/>
        <v>8705</v>
      </c>
      <c r="S82" s="43">
        <f t="shared" si="21"/>
        <v>53127</v>
      </c>
      <c r="T82" s="44">
        <f t="shared" si="22"/>
        <v>72957</v>
      </c>
      <c r="U82" s="89">
        <f t="shared" si="27"/>
        <v>37.32565362245186</v>
      </c>
    </row>
    <row r="83" spans="1:21" x14ac:dyDescent="0.2">
      <c r="A83" s="39" t="s">
        <v>121</v>
      </c>
      <c r="B83" s="42" t="s">
        <v>316</v>
      </c>
      <c r="C83" s="43" t="s">
        <v>316</v>
      </c>
      <c r="D83" s="43">
        <v>62813</v>
      </c>
      <c r="E83" s="43">
        <v>176142</v>
      </c>
      <c r="F83" s="89">
        <f t="shared" si="23"/>
        <v>180.42284240523458</v>
      </c>
      <c r="G83" s="42" t="s">
        <v>316</v>
      </c>
      <c r="H83" s="43" t="s">
        <v>316</v>
      </c>
      <c r="I83" s="43">
        <v>63756</v>
      </c>
      <c r="J83" s="44">
        <v>176846</v>
      </c>
      <c r="K83" s="89">
        <f t="shared" si="24"/>
        <v>177.37938390112302</v>
      </c>
      <c r="L83" s="43" t="s">
        <v>316</v>
      </c>
      <c r="M83" s="43" t="s">
        <v>316</v>
      </c>
      <c r="N83" s="43">
        <v>204</v>
      </c>
      <c r="O83" s="44">
        <v>1262</v>
      </c>
      <c r="P83" s="89">
        <f t="shared" si="25"/>
        <v>518.62745098039215</v>
      </c>
      <c r="Q83" s="43" t="s">
        <v>316</v>
      </c>
      <c r="R83" s="43" t="s">
        <v>316</v>
      </c>
      <c r="S83" s="43">
        <f t="shared" si="21"/>
        <v>63960</v>
      </c>
      <c r="T83" s="44">
        <f t="shared" si="22"/>
        <v>178108</v>
      </c>
      <c r="U83" s="89">
        <f t="shared" si="27"/>
        <v>178.46779237023139</v>
      </c>
    </row>
    <row r="84" spans="1:21" x14ac:dyDescent="0.2">
      <c r="A84" s="39" t="s">
        <v>122</v>
      </c>
      <c r="B84" s="42">
        <v>0</v>
      </c>
      <c r="C84" s="43">
        <v>0</v>
      </c>
      <c r="D84" s="43">
        <v>0</v>
      </c>
      <c r="E84" s="43">
        <v>0</v>
      </c>
      <c r="F84" s="89" t="s">
        <v>341</v>
      </c>
      <c r="G84" s="42">
        <v>3162</v>
      </c>
      <c r="H84" s="43">
        <v>3079</v>
      </c>
      <c r="I84" s="43">
        <v>16316</v>
      </c>
      <c r="J84" s="44">
        <v>26630</v>
      </c>
      <c r="K84" s="89">
        <f t="shared" si="24"/>
        <v>63.214023044863929</v>
      </c>
      <c r="L84" s="43">
        <v>0</v>
      </c>
      <c r="M84" s="43">
        <v>0</v>
      </c>
      <c r="N84" s="43">
        <v>0</v>
      </c>
      <c r="O84" s="44">
        <v>0</v>
      </c>
      <c r="P84" s="89" t="s">
        <v>341</v>
      </c>
      <c r="Q84" s="43">
        <f>G84+L84</f>
        <v>3162</v>
      </c>
      <c r="R84" s="43">
        <f>H84+M84</f>
        <v>3079</v>
      </c>
      <c r="S84" s="43">
        <f t="shared" si="21"/>
        <v>16316</v>
      </c>
      <c r="T84" s="44">
        <f t="shared" si="22"/>
        <v>26630</v>
      </c>
      <c r="U84" s="89">
        <f t="shared" si="27"/>
        <v>63.214023044863929</v>
      </c>
    </row>
    <row r="85" spans="1:21" x14ac:dyDescent="0.2">
      <c r="A85" s="35" t="s">
        <v>123</v>
      </c>
      <c r="B85" s="49">
        <f>SUM(B75:B84)</f>
        <v>74908</v>
      </c>
      <c r="C85" s="50">
        <f t="shared" ref="C85:O85" si="28">SUM(C75:C84)</f>
        <v>67517</v>
      </c>
      <c r="D85" s="50">
        <f t="shared" si="28"/>
        <v>606569</v>
      </c>
      <c r="E85" s="50">
        <f t="shared" si="28"/>
        <v>870263</v>
      </c>
      <c r="F85" s="90">
        <f t="shared" si="23"/>
        <v>43.47304263818296</v>
      </c>
      <c r="G85" s="49">
        <f t="shared" si="28"/>
        <v>64515</v>
      </c>
      <c r="H85" s="50">
        <f t="shared" si="28"/>
        <v>55818</v>
      </c>
      <c r="I85" s="50">
        <f t="shared" si="28"/>
        <v>540220</v>
      </c>
      <c r="J85" s="51">
        <f t="shared" si="28"/>
        <v>758762</v>
      </c>
      <c r="K85" s="90">
        <f t="shared" si="24"/>
        <v>40.454259375809855</v>
      </c>
      <c r="L85" s="50">
        <f t="shared" si="28"/>
        <v>6767</v>
      </c>
      <c r="M85" s="50">
        <f t="shared" si="28"/>
        <v>10734</v>
      </c>
      <c r="N85" s="50">
        <f t="shared" si="28"/>
        <v>71347</v>
      </c>
      <c r="O85" s="51">
        <f t="shared" si="28"/>
        <v>113855</v>
      </c>
      <c r="P85" s="90">
        <f t="shared" si="25"/>
        <v>59.579239491499294</v>
      </c>
      <c r="Q85" s="50">
        <f>G85+L85</f>
        <v>71282</v>
      </c>
      <c r="R85" s="50">
        <f>H85+M85</f>
        <v>66552</v>
      </c>
      <c r="S85" s="50">
        <f t="shared" si="21"/>
        <v>611567</v>
      </c>
      <c r="T85" s="51">
        <f t="shared" si="22"/>
        <v>872617</v>
      </c>
      <c r="U85" s="90">
        <f t="shared" si="27"/>
        <v>42.68542939694261</v>
      </c>
    </row>
    <row r="86" spans="1:21" x14ac:dyDescent="0.2">
      <c r="A86" s="35" t="s">
        <v>124</v>
      </c>
      <c r="B86" s="46"/>
      <c r="C86" s="47"/>
      <c r="D86" s="47"/>
      <c r="E86" s="47"/>
      <c r="F86" s="91"/>
      <c r="G86" s="46"/>
      <c r="H86" s="47"/>
      <c r="I86" s="47"/>
      <c r="J86" s="48"/>
      <c r="K86" s="91"/>
      <c r="L86" s="47"/>
      <c r="M86" s="47"/>
      <c r="N86" s="47"/>
      <c r="O86" s="48"/>
      <c r="P86" s="91"/>
      <c r="Q86" s="47"/>
      <c r="R86" s="47"/>
      <c r="S86" s="47"/>
      <c r="T86" s="48"/>
      <c r="U86" s="91"/>
    </row>
    <row r="87" spans="1:21" x14ac:dyDescent="0.2">
      <c r="A87" s="39" t="s">
        <v>125</v>
      </c>
      <c r="B87" s="42">
        <v>0</v>
      </c>
      <c r="C87" s="43">
        <v>92</v>
      </c>
      <c r="D87" s="43">
        <v>0</v>
      </c>
      <c r="E87" s="43">
        <v>565</v>
      </c>
      <c r="F87" s="89" t="s">
        <v>341</v>
      </c>
      <c r="G87" s="42">
        <v>0</v>
      </c>
      <c r="H87" s="43">
        <v>116</v>
      </c>
      <c r="I87" s="43">
        <v>0</v>
      </c>
      <c r="J87" s="44">
        <v>494</v>
      </c>
      <c r="K87" s="89" t="s">
        <v>341</v>
      </c>
      <c r="L87" s="43">
        <v>0</v>
      </c>
      <c r="M87" s="43">
        <v>13</v>
      </c>
      <c r="N87" s="43">
        <v>0</v>
      </c>
      <c r="O87" s="44">
        <v>15</v>
      </c>
      <c r="P87" s="89" t="s">
        <v>341</v>
      </c>
      <c r="Q87" s="43">
        <f t="shared" ref="Q87:Q96" si="29">G87+L87</f>
        <v>0</v>
      </c>
      <c r="R87" s="43">
        <f t="shared" ref="R87:R96" si="30">H87+M87</f>
        <v>129</v>
      </c>
      <c r="S87" s="43">
        <f t="shared" ref="S87:S96" si="31">I87+N87</f>
        <v>0</v>
      </c>
      <c r="T87" s="44">
        <f t="shared" ref="T87:T96" si="32">J87+O87</f>
        <v>509</v>
      </c>
      <c r="U87" s="89" t="s">
        <v>341</v>
      </c>
    </row>
    <row r="88" spans="1:21" x14ac:dyDescent="0.2">
      <c r="A88" s="39" t="s">
        <v>126</v>
      </c>
      <c r="B88" s="42">
        <v>16655</v>
      </c>
      <c r="C88" s="43">
        <v>12402</v>
      </c>
      <c r="D88" s="43">
        <v>144608</v>
      </c>
      <c r="E88" s="43">
        <v>146804</v>
      </c>
      <c r="F88" s="89">
        <f t="shared" si="23"/>
        <v>1.5185881832263775</v>
      </c>
      <c r="G88" s="42">
        <v>12640</v>
      </c>
      <c r="H88" s="43">
        <v>10532</v>
      </c>
      <c r="I88" s="43">
        <v>120035</v>
      </c>
      <c r="J88" s="44">
        <v>118092</v>
      </c>
      <c r="K88" s="89">
        <f t="shared" si="24"/>
        <v>-1.6186945474236683</v>
      </c>
      <c r="L88" s="43">
        <v>3572</v>
      </c>
      <c r="M88" s="43">
        <v>1833</v>
      </c>
      <c r="N88" s="43">
        <v>24304</v>
      </c>
      <c r="O88" s="44">
        <v>29747</v>
      </c>
      <c r="P88" s="89">
        <f t="shared" si="25"/>
        <v>22.395490454246215</v>
      </c>
      <c r="Q88" s="43">
        <f t="shared" si="29"/>
        <v>16212</v>
      </c>
      <c r="R88" s="43">
        <f t="shared" si="30"/>
        <v>12365</v>
      </c>
      <c r="S88" s="43">
        <f t="shared" si="31"/>
        <v>144339</v>
      </c>
      <c r="T88" s="44">
        <f t="shared" si="32"/>
        <v>147839</v>
      </c>
      <c r="U88" s="89">
        <f t="shared" si="27"/>
        <v>2.4248470614317683</v>
      </c>
    </row>
    <row r="89" spans="1:21" x14ac:dyDescent="0.2">
      <c r="A89" s="39" t="s">
        <v>127</v>
      </c>
      <c r="B89" s="42">
        <v>13238</v>
      </c>
      <c r="C89" s="43">
        <v>11295</v>
      </c>
      <c r="D89" s="43">
        <v>117603</v>
      </c>
      <c r="E89" s="43">
        <v>127024</v>
      </c>
      <c r="F89" s="89">
        <f t="shared" si="23"/>
        <v>8.0108500633487232</v>
      </c>
      <c r="G89" s="42">
        <v>10557</v>
      </c>
      <c r="H89" s="43">
        <v>8415</v>
      </c>
      <c r="I89" s="43">
        <v>89173</v>
      </c>
      <c r="J89" s="44">
        <v>95929</v>
      </c>
      <c r="K89" s="89">
        <f t="shared" si="24"/>
        <v>7.5762843013019641</v>
      </c>
      <c r="L89" s="43">
        <v>3039</v>
      </c>
      <c r="M89" s="43">
        <v>3300</v>
      </c>
      <c r="N89" s="43">
        <v>32219</v>
      </c>
      <c r="O89" s="44">
        <v>31793</v>
      </c>
      <c r="P89" s="89">
        <f t="shared" si="25"/>
        <v>-1.3222011856358049</v>
      </c>
      <c r="Q89" s="43">
        <f t="shared" si="29"/>
        <v>13596</v>
      </c>
      <c r="R89" s="43">
        <f t="shared" si="30"/>
        <v>11715</v>
      </c>
      <c r="S89" s="43">
        <f t="shared" si="31"/>
        <v>121392</v>
      </c>
      <c r="T89" s="44">
        <f t="shared" si="32"/>
        <v>127722</v>
      </c>
      <c r="U89" s="89">
        <f t="shared" si="27"/>
        <v>5.214511664689601</v>
      </c>
    </row>
    <row r="90" spans="1:21" x14ac:dyDescent="0.2">
      <c r="A90" s="39" t="s">
        <v>332</v>
      </c>
      <c r="B90" s="42">
        <v>12419</v>
      </c>
      <c r="C90" s="43">
        <v>15540</v>
      </c>
      <c r="D90" s="43">
        <v>106907</v>
      </c>
      <c r="E90" s="43">
        <v>151756</v>
      </c>
      <c r="F90" s="89">
        <f t="shared" si="23"/>
        <v>41.951415716463842</v>
      </c>
      <c r="G90" s="42">
        <v>11838</v>
      </c>
      <c r="H90" s="43">
        <v>10562</v>
      </c>
      <c r="I90" s="43">
        <v>105855</v>
      </c>
      <c r="J90" s="44">
        <v>137860</v>
      </c>
      <c r="K90" s="89">
        <f t="shared" si="24"/>
        <v>30.234755089509235</v>
      </c>
      <c r="L90" s="43">
        <v>425</v>
      </c>
      <c r="M90" s="43">
        <v>2814</v>
      </c>
      <c r="N90" s="43">
        <v>3475</v>
      </c>
      <c r="O90" s="44">
        <v>10776</v>
      </c>
      <c r="P90" s="89">
        <f t="shared" si="25"/>
        <v>210.10071942446044</v>
      </c>
      <c r="Q90" s="43">
        <f t="shared" si="29"/>
        <v>12263</v>
      </c>
      <c r="R90" s="43">
        <f t="shared" si="30"/>
        <v>13376</v>
      </c>
      <c r="S90" s="43">
        <f t="shared" si="31"/>
        <v>109330</v>
      </c>
      <c r="T90" s="44">
        <f t="shared" si="32"/>
        <v>148636</v>
      </c>
      <c r="U90" s="89">
        <f t="shared" si="27"/>
        <v>35.951705844690387</v>
      </c>
    </row>
    <row r="91" spans="1:21" x14ac:dyDescent="0.2">
      <c r="A91" s="39" t="s">
        <v>128</v>
      </c>
      <c r="B91" s="42">
        <v>0</v>
      </c>
      <c r="C91" s="43">
        <v>810</v>
      </c>
      <c r="D91" s="43">
        <v>0</v>
      </c>
      <c r="E91" s="43">
        <v>8974</v>
      </c>
      <c r="F91" s="89" t="s">
        <v>341</v>
      </c>
      <c r="G91" s="42">
        <v>0</v>
      </c>
      <c r="H91" s="43">
        <v>2248</v>
      </c>
      <c r="I91" s="43">
        <v>0</v>
      </c>
      <c r="J91" s="44">
        <v>8734</v>
      </c>
      <c r="K91" s="89" t="s">
        <v>341</v>
      </c>
      <c r="L91" s="43">
        <v>0</v>
      </c>
      <c r="M91" s="43">
        <v>0</v>
      </c>
      <c r="N91" s="43">
        <v>0</v>
      </c>
      <c r="O91" s="44">
        <v>0</v>
      </c>
      <c r="P91" s="89" t="s">
        <v>341</v>
      </c>
      <c r="Q91" s="43">
        <f t="shared" si="29"/>
        <v>0</v>
      </c>
      <c r="R91" s="43">
        <f t="shared" si="30"/>
        <v>2248</v>
      </c>
      <c r="S91" s="43">
        <f t="shared" si="31"/>
        <v>0</v>
      </c>
      <c r="T91" s="44">
        <f t="shared" si="32"/>
        <v>8734</v>
      </c>
      <c r="U91" s="89" t="s">
        <v>341</v>
      </c>
    </row>
    <row r="92" spans="1:21" x14ac:dyDescent="0.2">
      <c r="A92" s="39" t="s">
        <v>129</v>
      </c>
      <c r="B92" s="42">
        <v>236</v>
      </c>
      <c r="C92" s="43">
        <v>77</v>
      </c>
      <c r="D92" s="43">
        <v>1386</v>
      </c>
      <c r="E92" s="43">
        <v>1908</v>
      </c>
      <c r="F92" s="89">
        <f t="shared" si="23"/>
        <v>37.662337662337663</v>
      </c>
      <c r="G92" s="42">
        <v>141</v>
      </c>
      <c r="H92" s="43">
        <v>65</v>
      </c>
      <c r="I92" s="43">
        <v>1413</v>
      </c>
      <c r="J92" s="44">
        <v>1679</v>
      </c>
      <c r="K92" s="89">
        <f t="shared" si="24"/>
        <v>18.825194621372965</v>
      </c>
      <c r="L92" s="43">
        <v>12</v>
      </c>
      <c r="M92" s="43">
        <v>37</v>
      </c>
      <c r="N92" s="43">
        <v>229</v>
      </c>
      <c r="O92" s="44">
        <v>395</v>
      </c>
      <c r="P92" s="89">
        <f t="shared" si="25"/>
        <v>72.489082969432317</v>
      </c>
      <c r="Q92" s="43">
        <f t="shared" si="29"/>
        <v>153</v>
      </c>
      <c r="R92" s="43">
        <f t="shared" si="30"/>
        <v>102</v>
      </c>
      <c r="S92" s="43">
        <f t="shared" si="31"/>
        <v>1642</v>
      </c>
      <c r="T92" s="44">
        <f t="shared" si="32"/>
        <v>2074</v>
      </c>
      <c r="U92" s="89">
        <f t="shared" si="27"/>
        <v>26.30937880633374</v>
      </c>
    </row>
    <row r="93" spans="1:21" x14ac:dyDescent="0.2">
      <c r="A93" s="39" t="s">
        <v>130</v>
      </c>
      <c r="B93" s="42">
        <v>574</v>
      </c>
      <c r="C93" s="43">
        <v>0</v>
      </c>
      <c r="D93" s="43">
        <v>3549</v>
      </c>
      <c r="E93" s="43">
        <v>1577</v>
      </c>
      <c r="F93" s="89">
        <f t="shared" si="23"/>
        <v>-55.564947872640182</v>
      </c>
      <c r="G93" s="42">
        <v>252</v>
      </c>
      <c r="H93" s="43">
        <v>0</v>
      </c>
      <c r="I93" s="43">
        <v>3413</v>
      </c>
      <c r="J93" s="44">
        <v>1945</v>
      </c>
      <c r="K93" s="89">
        <f t="shared" si="24"/>
        <v>-43.01201289188397</v>
      </c>
      <c r="L93" s="43">
        <v>0</v>
      </c>
      <c r="M93" s="43">
        <v>0</v>
      </c>
      <c r="N93" s="43">
        <v>0</v>
      </c>
      <c r="O93" s="44">
        <v>21</v>
      </c>
      <c r="P93" s="89" t="s">
        <v>341</v>
      </c>
      <c r="Q93" s="43">
        <f t="shared" si="29"/>
        <v>252</v>
      </c>
      <c r="R93" s="43">
        <f t="shared" si="30"/>
        <v>0</v>
      </c>
      <c r="S93" s="43">
        <f t="shared" si="31"/>
        <v>3413</v>
      </c>
      <c r="T93" s="44">
        <f t="shared" si="32"/>
        <v>1966</v>
      </c>
      <c r="U93" s="89">
        <f t="shared" si="27"/>
        <v>-42.396718429534133</v>
      </c>
    </row>
    <row r="94" spans="1:21" x14ac:dyDescent="0.2">
      <c r="A94" s="39" t="s">
        <v>131</v>
      </c>
      <c r="B94" s="42">
        <v>0</v>
      </c>
      <c r="C94" s="43">
        <v>2448</v>
      </c>
      <c r="D94" s="43">
        <v>0</v>
      </c>
      <c r="E94" s="43">
        <v>23460</v>
      </c>
      <c r="F94" s="89" t="s">
        <v>341</v>
      </c>
      <c r="G94" s="42">
        <v>0</v>
      </c>
      <c r="H94" s="43">
        <v>2499</v>
      </c>
      <c r="I94" s="43">
        <v>0</v>
      </c>
      <c r="J94" s="44">
        <v>21427</v>
      </c>
      <c r="K94" s="89" t="s">
        <v>341</v>
      </c>
      <c r="L94" s="43">
        <v>0</v>
      </c>
      <c r="M94" s="43">
        <v>0</v>
      </c>
      <c r="N94" s="43">
        <v>0</v>
      </c>
      <c r="O94" s="44">
        <v>0</v>
      </c>
      <c r="P94" s="89" t="s">
        <v>341</v>
      </c>
      <c r="Q94" s="43">
        <f t="shared" si="29"/>
        <v>0</v>
      </c>
      <c r="R94" s="43">
        <f t="shared" si="30"/>
        <v>2499</v>
      </c>
      <c r="S94" s="43">
        <f t="shared" si="31"/>
        <v>0</v>
      </c>
      <c r="T94" s="44">
        <f t="shared" si="32"/>
        <v>21427</v>
      </c>
      <c r="U94" s="89" t="s">
        <v>341</v>
      </c>
    </row>
    <row r="95" spans="1:21" x14ac:dyDescent="0.2">
      <c r="A95" s="39" t="s">
        <v>132</v>
      </c>
      <c r="B95" s="42">
        <v>0</v>
      </c>
      <c r="C95" s="43">
        <v>2842</v>
      </c>
      <c r="D95" s="43">
        <v>0</v>
      </c>
      <c r="E95" s="43">
        <v>22271</v>
      </c>
      <c r="F95" s="89" t="s">
        <v>341</v>
      </c>
      <c r="G95" s="42">
        <v>0</v>
      </c>
      <c r="H95" s="43">
        <v>2380</v>
      </c>
      <c r="I95" s="43">
        <v>987</v>
      </c>
      <c r="J95" s="44">
        <v>17889</v>
      </c>
      <c r="K95" s="89">
        <f t="shared" si="24"/>
        <v>1712.4620060790273</v>
      </c>
      <c r="L95" s="43">
        <v>0</v>
      </c>
      <c r="M95" s="43">
        <v>1056</v>
      </c>
      <c r="N95" s="43">
        <v>0</v>
      </c>
      <c r="O95" s="44">
        <v>2851</v>
      </c>
      <c r="P95" s="89" t="s">
        <v>341</v>
      </c>
      <c r="Q95" s="43">
        <f t="shared" si="29"/>
        <v>0</v>
      </c>
      <c r="R95" s="43">
        <f t="shared" si="30"/>
        <v>3436</v>
      </c>
      <c r="S95" s="43">
        <f t="shared" si="31"/>
        <v>987</v>
      </c>
      <c r="T95" s="44">
        <f t="shared" si="32"/>
        <v>20740</v>
      </c>
      <c r="U95" s="89">
        <f t="shared" si="27"/>
        <v>2001.3171225937181</v>
      </c>
    </row>
    <row r="96" spans="1:21" x14ac:dyDescent="0.2">
      <c r="A96" s="35" t="s">
        <v>133</v>
      </c>
      <c r="B96" s="49">
        <v>43122</v>
      </c>
      <c r="C96" s="50">
        <v>45506</v>
      </c>
      <c r="D96" s="50">
        <v>374053</v>
      </c>
      <c r="E96" s="50">
        <v>484339</v>
      </c>
      <c r="F96" s="90">
        <f t="shared" si="23"/>
        <v>29.484057072126141</v>
      </c>
      <c r="G96" s="49">
        <v>35428</v>
      </c>
      <c r="H96" s="50">
        <v>36817</v>
      </c>
      <c r="I96" s="50">
        <v>320876</v>
      </c>
      <c r="J96" s="51">
        <v>404049</v>
      </c>
      <c r="K96" s="90">
        <f t="shared" si="24"/>
        <v>25.920604844238898</v>
      </c>
      <c r="L96" s="50">
        <v>7048</v>
      </c>
      <c r="M96" s="50">
        <v>9053</v>
      </c>
      <c r="N96" s="50">
        <v>60227</v>
      </c>
      <c r="O96" s="51">
        <v>75598</v>
      </c>
      <c r="P96" s="90">
        <f t="shared" si="25"/>
        <v>25.521775947664672</v>
      </c>
      <c r="Q96" s="50">
        <f t="shared" si="29"/>
        <v>42476</v>
      </c>
      <c r="R96" s="50">
        <f t="shared" si="30"/>
        <v>45870</v>
      </c>
      <c r="S96" s="50">
        <f t="shared" si="31"/>
        <v>381103</v>
      </c>
      <c r="T96" s="51">
        <f t="shared" si="32"/>
        <v>479647</v>
      </c>
      <c r="U96" s="90">
        <f t="shared" si="27"/>
        <v>25.857576560667329</v>
      </c>
    </row>
    <row r="97" spans="1:21" x14ac:dyDescent="0.2">
      <c r="A97" s="35" t="s">
        <v>134</v>
      </c>
      <c r="B97" s="46"/>
      <c r="C97" s="47"/>
      <c r="D97" s="47"/>
      <c r="E97" s="47"/>
      <c r="F97" s="91"/>
      <c r="G97" s="46"/>
      <c r="H97" s="47"/>
      <c r="I97" s="47"/>
      <c r="J97" s="48"/>
      <c r="K97" s="91"/>
      <c r="L97" s="47"/>
      <c r="M97" s="47"/>
      <c r="N97" s="47"/>
      <c r="O97" s="48"/>
      <c r="P97" s="91"/>
      <c r="Q97" s="47"/>
      <c r="R97" s="47"/>
      <c r="S97" s="47"/>
      <c r="T97" s="48"/>
      <c r="U97" s="91"/>
    </row>
    <row r="98" spans="1:21" x14ac:dyDescent="0.2">
      <c r="A98" s="39" t="s">
        <v>135</v>
      </c>
      <c r="B98" s="42">
        <v>0</v>
      </c>
      <c r="C98" s="43">
        <v>0</v>
      </c>
      <c r="D98" s="43">
        <v>121</v>
      </c>
      <c r="E98" s="43">
        <v>0</v>
      </c>
      <c r="F98" s="89">
        <f t="shared" si="23"/>
        <v>-100</v>
      </c>
      <c r="G98" s="42">
        <v>0</v>
      </c>
      <c r="H98" s="43">
        <v>0</v>
      </c>
      <c r="I98" s="43">
        <v>0</v>
      </c>
      <c r="J98" s="44">
        <v>0</v>
      </c>
      <c r="K98" s="89" t="s">
        <v>341</v>
      </c>
      <c r="L98" s="43">
        <v>0</v>
      </c>
      <c r="M98" s="43">
        <v>0</v>
      </c>
      <c r="N98" s="43">
        <v>744</v>
      </c>
      <c r="O98" s="44">
        <v>0</v>
      </c>
      <c r="P98" s="89">
        <f t="shared" si="25"/>
        <v>-100</v>
      </c>
      <c r="Q98" s="43">
        <f t="shared" ref="Q98:T103" si="33">G98+L98</f>
        <v>0</v>
      </c>
      <c r="R98" s="43">
        <f t="shared" si="33"/>
        <v>0</v>
      </c>
      <c r="S98" s="43">
        <f t="shared" si="33"/>
        <v>744</v>
      </c>
      <c r="T98" s="44">
        <f t="shared" si="33"/>
        <v>0</v>
      </c>
      <c r="U98" s="89">
        <f t="shared" si="27"/>
        <v>-100</v>
      </c>
    </row>
    <row r="99" spans="1:21" x14ac:dyDescent="0.2">
      <c r="A99" s="39" t="s">
        <v>136</v>
      </c>
      <c r="B99" s="42">
        <v>0</v>
      </c>
      <c r="C99" s="43">
        <v>2936</v>
      </c>
      <c r="D99" s="43">
        <v>0</v>
      </c>
      <c r="E99" s="43">
        <v>28664</v>
      </c>
      <c r="F99" s="89" t="s">
        <v>341</v>
      </c>
      <c r="G99" s="42">
        <v>0</v>
      </c>
      <c r="H99" s="43">
        <v>2502</v>
      </c>
      <c r="I99" s="43">
        <v>0</v>
      </c>
      <c r="J99" s="44">
        <v>25894</v>
      </c>
      <c r="K99" s="89" t="s">
        <v>341</v>
      </c>
      <c r="L99" s="43">
        <v>0</v>
      </c>
      <c r="M99" s="43">
        <v>434</v>
      </c>
      <c r="N99" s="43">
        <v>0</v>
      </c>
      <c r="O99" s="44">
        <v>2887</v>
      </c>
      <c r="P99" s="89" t="s">
        <v>341</v>
      </c>
      <c r="Q99" s="43">
        <f t="shared" si="33"/>
        <v>0</v>
      </c>
      <c r="R99" s="43">
        <f t="shared" si="33"/>
        <v>2936</v>
      </c>
      <c r="S99" s="43">
        <f t="shared" si="33"/>
        <v>0</v>
      </c>
      <c r="T99" s="44">
        <f t="shared" si="33"/>
        <v>28781</v>
      </c>
      <c r="U99" s="89" t="s">
        <v>341</v>
      </c>
    </row>
    <row r="100" spans="1:21" x14ac:dyDescent="0.2">
      <c r="A100" s="39" t="s">
        <v>137</v>
      </c>
      <c r="B100" s="42">
        <v>0</v>
      </c>
      <c r="C100" s="43">
        <v>7070</v>
      </c>
      <c r="D100" s="43">
        <v>0</v>
      </c>
      <c r="E100" s="43">
        <v>13049</v>
      </c>
      <c r="F100" s="89" t="s">
        <v>341</v>
      </c>
      <c r="G100" s="42">
        <v>0</v>
      </c>
      <c r="H100" s="43">
        <v>7008</v>
      </c>
      <c r="I100" s="43">
        <v>0</v>
      </c>
      <c r="J100" s="44">
        <v>12692</v>
      </c>
      <c r="K100" s="89" t="s">
        <v>341</v>
      </c>
      <c r="L100" s="43">
        <v>0</v>
      </c>
      <c r="M100" s="43">
        <v>73</v>
      </c>
      <c r="N100" s="43">
        <v>0</v>
      </c>
      <c r="O100" s="44">
        <v>76</v>
      </c>
      <c r="P100" s="89" t="s">
        <v>341</v>
      </c>
      <c r="Q100" s="43">
        <f t="shared" si="33"/>
        <v>0</v>
      </c>
      <c r="R100" s="43">
        <f t="shared" si="33"/>
        <v>7081</v>
      </c>
      <c r="S100" s="43">
        <f t="shared" si="33"/>
        <v>0</v>
      </c>
      <c r="T100" s="44">
        <f t="shared" si="33"/>
        <v>12768</v>
      </c>
      <c r="U100" s="89" t="s">
        <v>341</v>
      </c>
    </row>
    <row r="101" spans="1:21" x14ac:dyDescent="0.2">
      <c r="A101" s="39" t="s">
        <v>138</v>
      </c>
      <c r="B101" s="42">
        <v>4840</v>
      </c>
      <c r="C101" s="43">
        <v>9662</v>
      </c>
      <c r="D101" s="43">
        <v>48015</v>
      </c>
      <c r="E101" s="43">
        <v>71267</v>
      </c>
      <c r="F101" s="89">
        <f t="shared" si="23"/>
        <v>48.426533374986988</v>
      </c>
      <c r="G101" s="42">
        <v>3189</v>
      </c>
      <c r="H101" s="43">
        <v>12380</v>
      </c>
      <c r="I101" s="43">
        <v>45155</v>
      </c>
      <c r="J101" s="44">
        <v>69650</v>
      </c>
      <c r="K101" s="89">
        <f t="shared" si="24"/>
        <v>54.246484331746203</v>
      </c>
      <c r="L101" s="43">
        <v>115</v>
      </c>
      <c r="M101" s="43">
        <v>185</v>
      </c>
      <c r="N101" s="43">
        <v>1065</v>
      </c>
      <c r="O101" s="44">
        <v>2330</v>
      </c>
      <c r="P101" s="89">
        <f t="shared" si="25"/>
        <v>118.7793427230047</v>
      </c>
      <c r="Q101" s="43">
        <f t="shared" si="33"/>
        <v>3304</v>
      </c>
      <c r="R101" s="43">
        <f t="shared" si="33"/>
        <v>12565</v>
      </c>
      <c r="S101" s="43">
        <f t="shared" si="33"/>
        <v>46220</v>
      </c>
      <c r="T101" s="44">
        <f t="shared" si="33"/>
        <v>71980</v>
      </c>
      <c r="U101" s="89">
        <f t="shared" si="27"/>
        <v>55.733448723496323</v>
      </c>
    </row>
    <row r="102" spans="1:21" x14ac:dyDescent="0.2">
      <c r="A102" s="39" t="s">
        <v>333</v>
      </c>
      <c r="B102" s="42">
        <v>3125</v>
      </c>
      <c r="C102" s="43">
        <v>2014</v>
      </c>
      <c r="D102" s="43">
        <v>25231</v>
      </c>
      <c r="E102" s="43">
        <v>39129</v>
      </c>
      <c r="F102" s="89">
        <f t="shared" si="23"/>
        <v>55.083032777139231</v>
      </c>
      <c r="G102" s="42">
        <v>3062</v>
      </c>
      <c r="H102" s="43">
        <v>2000</v>
      </c>
      <c r="I102" s="43">
        <v>25832</v>
      </c>
      <c r="J102" s="44">
        <v>39090</v>
      </c>
      <c r="K102" s="89">
        <f t="shared" si="24"/>
        <v>51.323939300092917</v>
      </c>
      <c r="L102" s="43">
        <v>3</v>
      </c>
      <c r="M102" s="43">
        <v>5</v>
      </c>
      <c r="N102" s="43">
        <v>34</v>
      </c>
      <c r="O102" s="44">
        <v>35</v>
      </c>
      <c r="P102" s="89">
        <f t="shared" si="25"/>
        <v>2.9411764705882351</v>
      </c>
      <c r="Q102" s="43">
        <f t="shared" si="33"/>
        <v>3065</v>
      </c>
      <c r="R102" s="43">
        <f t="shared" si="33"/>
        <v>2005</v>
      </c>
      <c r="S102" s="43">
        <f t="shared" si="33"/>
        <v>25866</v>
      </c>
      <c r="T102" s="44">
        <f t="shared" si="33"/>
        <v>39125</v>
      </c>
      <c r="U102" s="89">
        <f t="shared" si="27"/>
        <v>51.260341761385611</v>
      </c>
    </row>
    <row r="103" spans="1:21" x14ac:dyDescent="0.2">
      <c r="A103" s="39" t="s">
        <v>139</v>
      </c>
      <c r="B103" s="42">
        <v>4169</v>
      </c>
      <c r="C103" s="43">
        <v>1598</v>
      </c>
      <c r="D103" s="43">
        <v>31630</v>
      </c>
      <c r="E103" s="43">
        <v>25224</v>
      </c>
      <c r="F103" s="89">
        <f t="shared" si="23"/>
        <v>-20.252924438823904</v>
      </c>
      <c r="G103" s="42">
        <v>4720</v>
      </c>
      <c r="H103" s="43">
        <v>2019</v>
      </c>
      <c r="I103" s="43">
        <v>31585</v>
      </c>
      <c r="J103" s="44">
        <v>26269</v>
      </c>
      <c r="K103" s="89">
        <f t="shared" si="24"/>
        <v>-16.830774101630521</v>
      </c>
      <c r="L103" s="43">
        <v>0</v>
      </c>
      <c r="M103" s="43">
        <v>24</v>
      </c>
      <c r="N103" s="43">
        <v>0</v>
      </c>
      <c r="O103" s="44">
        <v>56</v>
      </c>
      <c r="P103" s="89" t="s">
        <v>341</v>
      </c>
      <c r="Q103" s="43">
        <f t="shared" si="33"/>
        <v>4720</v>
      </c>
      <c r="R103" s="43">
        <f t="shared" si="33"/>
        <v>2043</v>
      </c>
      <c r="S103" s="43">
        <f t="shared" si="33"/>
        <v>31585</v>
      </c>
      <c r="T103" s="44">
        <f t="shared" si="33"/>
        <v>26325</v>
      </c>
      <c r="U103" s="89">
        <f t="shared" si="27"/>
        <v>-16.653474750672785</v>
      </c>
    </row>
    <row r="104" spans="1:21" x14ac:dyDescent="0.2">
      <c r="A104" s="39" t="s">
        <v>140</v>
      </c>
      <c r="B104" s="42" t="s">
        <v>316</v>
      </c>
      <c r="C104" s="43" t="s">
        <v>316</v>
      </c>
      <c r="D104" s="43">
        <v>21735</v>
      </c>
      <c r="E104" s="43">
        <v>49904</v>
      </c>
      <c r="F104" s="89">
        <f t="shared" si="23"/>
        <v>129.6020243846331</v>
      </c>
      <c r="G104" s="42" t="s">
        <v>316</v>
      </c>
      <c r="H104" s="43" t="s">
        <v>316</v>
      </c>
      <c r="I104" s="43">
        <v>22691</v>
      </c>
      <c r="J104" s="44">
        <v>49305</v>
      </c>
      <c r="K104" s="89">
        <f t="shared" si="24"/>
        <v>117.28879291348993</v>
      </c>
      <c r="L104" s="43" t="s">
        <v>316</v>
      </c>
      <c r="M104" s="43" t="s">
        <v>316</v>
      </c>
      <c r="N104" s="43">
        <v>13</v>
      </c>
      <c r="O104" s="44">
        <v>88</v>
      </c>
      <c r="P104" s="89">
        <f t="shared" si="25"/>
        <v>576.92307692307691</v>
      </c>
      <c r="Q104" s="43" t="s">
        <v>316</v>
      </c>
      <c r="R104" s="43" t="s">
        <v>316</v>
      </c>
      <c r="S104" s="43">
        <f>I104+N104</f>
        <v>22704</v>
      </c>
      <c r="T104" s="44">
        <f>J104+O104</f>
        <v>49393</v>
      </c>
      <c r="U104" s="89">
        <f t="shared" si="27"/>
        <v>117.55197322057786</v>
      </c>
    </row>
    <row r="105" spans="1:21" x14ac:dyDescent="0.2">
      <c r="A105" s="35" t="s">
        <v>141</v>
      </c>
      <c r="B105" s="49">
        <f>SUM(B98:B104)</f>
        <v>12134</v>
      </c>
      <c r="C105" s="50">
        <f t="shared" ref="C105:I105" si="34">SUM(C98:C104)</f>
        <v>23280</v>
      </c>
      <c r="D105" s="50">
        <f t="shared" si="34"/>
        <v>126732</v>
      </c>
      <c r="E105" s="50">
        <f t="shared" si="34"/>
        <v>227237</v>
      </c>
      <c r="F105" s="90">
        <f t="shared" si="23"/>
        <v>79.305147871098072</v>
      </c>
      <c r="G105" s="49">
        <f t="shared" si="34"/>
        <v>10971</v>
      </c>
      <c r="H105" s="50">
        <f t="shared" si="34"/>
        <v>25909</v>
      </c>
      <c r="I105" s="50">
        <f t="shared" si="34"/>
        <v>125263</v>
      </c>
      <c r="J105" s="51">
        <f>SUM(J98:J104)</f>
        <v>222900</v>
      </c>
      <c r="K105" s="90">
        <f t="shared" si="24"/>
        <v>77.94560245244007</v>
      </c>
      <c r="L105" s="50">
        <f t="shared" ref="L105" si="35">SUM(L98:L104)</f>
        <v>118</v>
      </c>
      <c r="M105" s="50">
        <f t="shared" ref="M105" si="36">SUM(M98:M104)</f>
        <v>721</v>
      </c>
      <c r="N105" s="50">
        <f t="shared" ref="N105" si="37">SUM(N98:N104)</f>
        <v>1856</v>
      </c>
      <c r="O105" s="51">
        <f t="shared" ref="O105" si="38">SUM(O98:O104)</f>
        <v>5472</v>
      </c>
      <c r="P105" s="90">
        <f t="shared" si="25"/>
        <v>194.82758620689654</v>
      </c>
      <c r="Q105" s="50">
        <f>G105+L105</f>
        <v>11089</v>
      </c>
      <c r="R105" s="50">
        <f>H105+M105</f>
        <v>26630</v>
      </c>
      <c r="S105" s="50">
        <f>I105+N105</f>
        <v>127119</v>
      </c>
      <c r="T105" s="51">
        <f>J105+O105</f>
        <v>228372</v>
      </c>
      <c r="U105" s="90">
        <f t="shared" si="27"/>
        <v>79.652136974016472</v>
      </c>
    </row>
    <row r="106" spans="1:21" x14ac:dyDescent="0.2">
      <c r="A106" s="35" t="s">
        <v>142</v>
      </c>
      <c r="B106" s="46"/>
      <c r="C106" s="47"/>
      <c r="D106" s="47"/>
      <c r="E106" s="47"/>
      <c r="F106" s="91"/>
      <c r="G106" s="46"/>
      <c r="H106" s="47"/>
      <c r="I106" s="47"/>
      <c r="J106" s="48"/>
      <c r="K106" s="91"/>
      <c r="L106" s="47"/>
      <c r="M106" s="47"/>
      <c r="N106" s="47"/>
      <c r="O106" s="48"/>
      <c r="P106" s="91"/>
      <c r="Q106" s="47"/>
      <c r="R106" s="47"/>
      <c r="S106" s="47"/>
      <c r="T106" s="48"/>
      <c r="U106" s="91"/>
    </row>
    <row r="107" spans="1:21" x14ac:dyDescent="0.2">
      <c r="A107" s="39" t="s">
        <v>143</v>
      </c>
      <c r="B107" s="42">
        <v>0</v>
      </c>
      <c r="C107" s="43">
        <v>0</v>
      </c>
      <c r="D107" s="43">
        <v>766</v>
      </c>
      <c r="E107" s="43">
        <v>-3</v>
      </c>
      <c r="F107" s="89">
        <f t="shared" si="23"/>
        <v>-100.39164490861619</v>
      </c>
      <c r="G107" s="42">
        <v>0</v>
      </c>
      <c r="H107" s="43">
        <v>0</v>
      </c>
      <c r="I107" s="43">
        <v>700</v>
      </c>
      <c r="J107" s="44">
        <v>0</v>
      </c>
      <c r="K107" s="89">
        <f t="shared" si="24"/>
        <v>-100</v>
      </c>
      <c r="L107" s="43">
        <v>0</v>
      </c>
      <c r="M107" s="43">
        <v>0</v>
      </c>
      <c r="N107" s="43">
        <v>0</v>
      </c>
      <c r="O107" s="44">
        <v>0</v>
      </c>
      <c r="P107" s="89" t="s">
        <v>341</v>
      </c>
      <c r="Q107" s="43">
        <f t="shared" ref="Q107:T108" si="39">G107+L107</f>
        <v>0</v>
      </c>
      <c r="R107" s="43">
        <f t="shared" si="39"/>
        <v>0</v>
      </c>
      <c r="S107" s="43">
        <f t="shared" si="39"/>
        <v>700</v>
      </c>
      <c r="T107" s="44">
        <f t="shared" si="39"/>
        <v>0</v>
      </c>
      <c r="U107" s="89">
        <f t="shared" si="27"/>
        <v>-100</v>
      </c>
    </row>
    <row r="108" spans="1:21" x14ac:dyDescent="0.2">
      <c r="A108" s="39" t="s">
        <v>144</v>
      </c>
      <c r="B108" s="42">
        <v>90</v>
      </c>
      <c r="C108" s="43">
        <v>370</v>
      </c>
      <c r="D108" s="43">
        <v>256</v>
      </c>
      <c r="E108" s="43">
        <v>2294</v>
      </c>
      <c r="F108" s="89">
        <f t="shared" si="23"/>
        <v>796.09375</v>
      </c>
      <c r="G108" s="42">
        <v>38</v>
      </c>
      <c r="H108" s="43">
        <v>149</v>
      </c>
      <c r="I108" s="43">
        <v>38</v>
      </c>
      <c r="J108" s="44">
        <v>790</v>
      </c>
      <c r="K108" s="89">
        <f t="shared" si="24"/>
        <v>1978.9473684210527</v>
      </c>
      <c r="L108" s="43">
        <v>52</v>
      </c>
      <c r="M108" s="43">
        <v>25</v>
      </c>
      <c r="N108" s="43">
        <v>281</v>
      </c>
      <c r="O108" s="44">
        <v>278</v>
      </c>
      <c r="P108" s="89">
        <f t="shared" si="25"/>
        <v>-1.0676156583629894</v>
      </c>
      <c r="Q108" s="43">
        <f t="shared" si="39"/>
        <v>90</v>
      </c>
      <c r="R108" s="43">
        <f t="shared" si="39"/>
        <v>174</v>
      </c>
      <c r="S108" s="43">
        <f t="shared" si="39"/>
        <v>319</v>
      </c>
      <c r="T108" s="44">
        <f t="shared" si="39"/>
        <v>1068</v>
      </c>
      <c r="U108" s="89">
        <f t="shared" si="27"/>
        <v>234.79623824451411</v>
      </c>
    </row>
    <row r="109" spans="1:21" x14ac:dyDescent="0.2">
      <c r="A109" s="39" t="s">
        <v>145</v>
      </c>
      <c r="B109" s="42" t="s">
        <v>316</v>
      </c>
      <c r="C109" s="43" t="s">
        <v>316</v>
      </c>
      <c r="D109" s="43">
        <v>0</v>
      </c>
      <c r="E109" s="43">
        <v>5</v>
      </c>
      <c r="F109" s="89" t="s">
        <v>341</v>
      </c>
      <c r="G109" s="42" t="s">
        <v>316</v>
      </c>
      <c r="H109" s="43" t="s">
        <v>316</v>
      </c>
      <c r="I109" s="43">
        <v>0</v>
      </c>
      <c r="J109" s="44">
        <v>0</v>
      </c>
      <c r="K109" s="89" t="s">
        <v>341</v>
      </c>
      <c r="L109" s="43" t="s">
        <v>316</v>
      </c>
      <c r="M109" s="43" t="s">
        <v>316</v>
      </c>
      <c r="N109" s="43">
        <v>0</v>
      </c>
      <c r="O109" s="44">
        <v>5</v>
      </c>
      <c r="P109" s="89" t="s">
        <v>341</v>
      </c>
      <c r="Q109" s="43" t="s">
        <v>316</v>
      </c>
      <c r="R109" s="43" t="s">
        <v>316</v>
      </c>
      <c r="S109" s="43">
        <f t="shared" ref="S109:T111" si="40">I109+N109</f>
        <v>0</v>
      </c>
      <c r="T109" s="44">
        <f t="shared" si="40"/>
        <v>5</v>
      </c>
      <c r="U109" s="89" t="s">
        <v>341</v>
      </c>
    </row>
    <row r="110" spans="1:21" x14ac:dyDescent="0.2">
      <c r="A110" s="39" t="s">
        <v>146</v>
      </c>
      <c r="B110" s="42">
        <v>5584</v>
      </c>
      <c r="C110" s="43">
        <v>7561</v>
      </c>
      <c r="D110" s="43">
        <v>37385</v>
      </c>
      <c r="E110" s="43">
        <v>54128</v>
      </c>
      <c r="F110" s="89">
        <f t="shared" si="23"/>
        <v>44.785341714591418</v>
      </c>
      <c r="G110" s="42">
        <v>5743</v>
      </c>
      <c r="H110" s="43">
        <v>7917</v>
      </c>
      <c r="I110" s="43">
        <v>37934</v>
      </c>
      <c r="J110" s="44">
        <v>54218</v>
      </c>
      <c r="K110" s="89">
        <f t="shared" si="24"/>
        <v>42.927189328834295</v>
      </c>
      <c r="L110" s="43">
        <v>0</v>
      </c>
      <c r="M110" s="43">
        <v>0</v>
      </c>
      <c r="N110" s="43">
        <v>0</v>
      </c>
      <c r="O110" s="44">
        <v>0</v>
      </c>
      <c r="P110" s="89" t="s">
        <v>341</v>
      </c>
      <c r="Q110" s="43">
        <f>G110+L110</f>
        <v>5743</v>
      </c>
      <c r="R110" s="43">
        <f>H110+M110</f>
        <v>7917</v>
      </c>
      <c r="S110" s="43">
        <f t="shared" si="40"/>
        <v>37934</v>
      </c>
      <c r="T110" s="44">
        <f t="shared" si="40"/>
        <v>54218</v>
      </c>
      <c r="U110" s="89">
        <f t="shared" si="27"/>
        <v>42.927189328834295</v>
      </c>
    </row>
    <row r="111" spans="1:21" x14ac:dyDescent="0.2">
      <c r="A111" s="35" t="s">
        <v>147</v>
      </c>
      <c r="B111" s="49">
        <f>SUM(B107:B110)</f>
        <v>5674</v>
      </c>
      <c r="C111" s="50">
        <f t="shared" ref="C111:O111" si="41">SUM(C107:C110)</f>
        <v>7931</v>
      </c>
      <c r="D111" s="50">
        <f t="shared" si="41"/>
        <v>38407</v>
      </c>
      <c r="E111" s="50">
        <f t="shared" si="41"/>
        <v>56424</v>
      </c>
      <c r="F111" s="90">
        <f t="shared" si="23"/>
        <v>46.910719400109357</v>
      </c>
      <c r="G111" s="49">
        <f t="shared" si="41"/>
        <v>5781</v>
      </c>
      <c r="H111" s="50">
        <f t="shared" si="41"/>
        <v>8066</v>
      </c>
      <c r="I111" s="50">
        <f t="shared" si="41"/>
        <v>38672</v>
      </c>
      <c r="J111" s="51">
        <f t="shared" si="41"/>
        <v>55008</v>
      </c>
      <c r="K111" s="90">
        <f t="shared" si="24"/>
        <v>42.242449317335542</v>
      </c>
      <c r="L111" s="50">
        <f t="shared" si="41"/>
        <v>52</v>
      </c>
      <c r="M111" s="50">
        <f t="shared" si="41"/>
        <v>25</v>
      </c>
      <c r="N111" s="50">
        <f t="shared" si="41"/>
        <v>281</v>
      </c>
      <c r="O111" s="51">
        <f t="shared" si="41"/>
        <v>283</v>
      </c>
      <c r="P111" s="90">
        <f t="shared" si="25"/>
        <v>0.71174377224199281</v>
      </c>
      <c r="Q111" s="50">
        <f>G111+L111</f>
        <v>5833</v>
      </c>
      <c r="R111" s="50">
        <f>H111+M111</f>
        <v>8091</v>
      </c>
      <c r="S111" s="50">
        <f t="shared" si="40"/>
        <v>38953</v>
      </c>
      <c r="T111" s="51">
        <f t="shared" si="40"/>
        <v>55291</v>
      </c>
      <c r="U111" s="90">
        <f t="shared" si="27"/>
        <v>41.94285420891844</v>
      </c>
    </row>
    <row r="112" spans="1:21" s="65" customFormat="1" ht="12.75" customHeight="1" x14ac:dyDescent="0.2">
      <c r="A112" s="60" t="s">
        <v>327</v>
      </c>
      <c r="B112" s="61"/>
      <c r="C112" s="62"/>
      <c r="D112" s="62"/>
      <c r="E112" s="88"/>
      <c r="F112" s="92"/>
      <c r="G112" s="61" t="s">
        <v>328</v>
      </c>
      <c r="H112" s="62"/>
      <c r="I112" s="62"/>
      <c r="J112" s="63"/>
      <c r="K112" s="92"/>
      <c r="L112" s="62"/>
      <c r="M112" s="62"/>
      <c r="N112" s="62"/>
      <c r="O112" s="64"/>
      <c r="P112" s="92"/>
      <c r="Q112" s="62"/>
      <c r="R112" s="62"/>
      <c r="S112" s="62"/>
      <c r="T112" s="64"/>
      <c r="U112" s="92"/>
    </row>
    <row r="113" spans="1:21" x14ac:dyDescent="0.2">
      <c r="A113" s="66" t="s">
        <v>329</v>
      </c>
      <c r="B113" s="49"/>
      <c r="C113" s="50"/>
      <c r="D113" s="50"/>
      <c r="E113" s="50"/>
      <c r="F113" s="90"/>
      <c r="G113" s="49"/>
      <c r="H113" s="50"/>
      <c r="I113" s="50"/>
      <c r="J113" s="51"/>
      <c r="K113" s="90"/>
      <c r="L113" s="50"/>
      <c r="M113" s="50"/>
      <c r="N113" s="50"/>
      <c r="O113" s="51"/>
      <c r="P113" s="90"/>
      <c r="Q113" s="50"/>
      <c r="R113" s="50"/>
      <c r="S113" s="50"/>
      <c r="T113" s="51"/>
      <c r="U113" s="90"/>
    </row>
    <row r="114" spans="1:21" x14ac:dyDescent="0.2">
      <c r="A114" s="35" t="s">
        <v>148</v>
      </c>
      <c r="B114" s="46"/>
      <c r="C114" s="47"/>
      <c r="D114" s="47"/>
      <c r="E114" s="47"/>
      <c r="F114" s="91"/>
      <c r="G114" s="46"/>
      <c r="H114" s="47"/>
      <c r="I114" s="47"/>
      <c r="J114" s="48"/>
      <c r="K114" s="91"/>
      <c r="L114" s="47"/>
      <c r="M114" s="47"/>
      <c r="N114" s="47"/>
      <c r="O114" s="48"/>
      <c r="P114" s="91"/>
      <c r="Q114" s="47"/>
      <c r="R114" s="47"/>
      <c r="S114" s="47"/>
      <c r="T114" s="48"/>
      <c r="U114" s="91"/>
    </row>
    <row r="115" spans="1:21" x14ac:dyDescent="0.2">
      <c r="A115" s="39" t="s">
        <v>149</v>
      </c>
      <c r="B115" s="42">
        <v>1517</v>
      </c>
      <c r="C115" s="43">
        <v>1620</v>
      </c>
      <c r="D115" s="43">
        <v>9728</v>
      </c>
      <c r="E115" s="43">
        <v>17098</v>
      </c>
      <c r="F115" s="89">
        <f t="shared" si="23"/>
        <v>75.760690789473685</v>
      </c>
      <c r="G115" s="42">
        <v>1360</v>
      </c>
      <c r="H115" s="43">
        <v>1273</v>
      </c>
      <c r="I115" s="43">
        <v>6536</v>
      </c>
      <c r="J115" s="44">
        <v>11949</v>
      </c>
      <c r="K115" s="89">
        <f t="shared" si="24"/>
        <v>82.81823745410037</v>
      </c>
      <c r="L115" s="43">
        <v>3</v>
      </c>
      <c r="M115" s="43">
        <v>246</v>
      </c>
      <c r="N115" s="43">
        <v>4084</v>
      </c>
      <c r="O115" s="44">
        <v>5695</v>
      </c>
      <c r="P115" s="89">
        <f t="shared" si="25"/>
        <v>39.446620959843294</v>
      </c>
      <c r="Q115" s="43">
        <f t="shared" ref="Q115:Q125" si="42">G115+L115</f>
        <v>1363</v>
      </c>
      <c r="R115" s="43">
        <f t="shared" ref="R115:R125" si="43">H115+M115</f>
        <v>1519</v>
      </c>
      <c r="S115" s="43">
        <f t="shared" ref="S115:S125" si="44">I115+N115</f>
        <v>10620</v>
      </c>
      <c r="T115" s="44">
        <f t="shared" ref="T115:T125" si="45">J115+O115</f>
        <v>17644</v>
      </c>
      <c r="U115" s="89">
        <f t="shared" si="27"/>
        <v>66.13935969868173</v>
      </c>
    </row>
    <row r="116" spans="1:21" x14ac:dyDescent="0.2">
      <c r="A116" s="39" t="s">
        <v>125</v>
      </c>
      <c r="B116" s="42">
        <v>0</v>
      </c>
      <c r="C116" s="43">
        <v>0</v>
      </c>
      <c r="D116" s="43">
        <v>8</v>
      </c>
      <c r="E116" s="43">
        <v>23</v>
      </c>
      <c r="F116" s="89">
        <f t="shared" si="23"/>
        <v>187.5</v>
      </c>
      <c r="G116" s="42">
        <v>0</v>
      </c>
      <c r="H116" s="43">
        <v>23</v>
      </c>
      <c r="I116" s="43">
        <v>37</v>
      </c>
      <c r="J116" s="44">
        <v>23</v>
      </c>
      <c r="K116" s="89">
        <f t="shared" si="24"/>
        <v>-37.837837837837839</v>
      </c>
      <c r="L116" s="43">
        <v>0</v>
      </c>
      <c r="M116" s="43">
        <v>0</v>
      </c>
      <c r="N116" s="43">
        <v>0</v>
      </c>
      <c r="O116" s="44">
        <v>0</v>
      </c>
      <c r="P116" s="89" t="s">
        <v>341</v>
      </c>
      <c r="Q116" s="43">
        <f t="shared" si="42"/>
        <v>0</v>
      </c>
      <c r="R116" s="43">
        <f t="shared" si="43"/>
        <v>23</v>
      </c>
      <c r="S116" s="43">
        <f t="shared" si="44"/>
        <v>37</v>
      </c>
      <c r="T116" s="44">
        <f t="shared" si="45"/>
        <v>23</v>
      </c>
      <c r="U116" s="89">
        <f t="shared" si="27"/>
        <v>-37.837837837837839</v>
      </c>
    </row>
    <row r="117" spans="1:21" x14ac:dyDescent="0.2">
      <c r="A117" s="39" t="s">
        <v>150</v>
      </c>
      <c r="B117" s="42">
        <v>0</v>
      </c>
      <c r="C117" s="43">
        <v>0</v>
      </c>
      <c r="D117" s="43">
        <v>120</v>
      </c>
      <c r="E117" s="43">
        <v>0</v>
      </c>
      <c r="F117" s="89">
        <f t="shared" si="23"/>
        <v>-100</v>
      </c>
      <c r="G117" s="42">
        <v>1</v>
      </c>
      <c r="H117" s="43">
        <v>0</v>
      </c>
      <c r="I117" s="43">
        <v>133</v>
      </c>
      <c r="J117" s="44">
        <v>0</v>
      </c>
      <c r="K117" s="89">
        <f t="shared" si="24"/>
        <v>-100</v>
      </c>
      <c r="L117" s="43">
        <v>0</v>
      </c>
      <c r="M117" s="43">
        <v>0</v>
      </c>
      <c r="N117" s="43">
        <v>0</v>
      </c>
      <c r="O117" s="44">
        <v>0</v>
      </c>
      <c r="P117" s="89" t="s">
        <v>341</v>
      </c>
      <c r="Q117" s="43">
        <f t="shared" si="42"/>
        <v>1</v>
      </c>
      <c r="R117" s="43">
        <f t="shared" si="43"/>
        <v>0</v>
      </c>
      <c r="S117" s="43">
        <f t="shared" si="44"/>
        <v>133</v>
      </c>
      <c r="T117" s="44">
        <f t="shared" si="45"/>
        <v>0</v>
      </c>
      <c r="U117" s="89">
        <f t="shared" si="27"/>
        <v>-100</v>
      </c>
    </row>
    <row r="118" spans="1:21" x14ac:dyDescent="0.2">
      <c r="A118" s="39" t="s">
        <v>151</v>
      </c>
      <c r="B118" s="42">
        <v>140</v>
      </c>
      <c r="C118" s="43">
        <v>69</v>
      </c>
      <c r="D118" s="43">
        <v>962</v>
      </c>
      <c r="E118" s="43">
        <v>1396</v>
      </c>
      <c r="F118" s="89">
        <f t="shared" si="23"/>
        <v>45.11434511434512</v>
      </c>
      <c r="G118" s="42">
        <v>154</v>
      </c>
      <c r="H118" s="43">
        <v>111</v>
      </c>
      <c r="I118" s="43">
        <v>1160</v>
      </c>
      <c r="J118" s="44">
        <v>1353</v>
      </c>
      <c r="K118" s="89">
        <f t="shared" si="24"/>
        <v>16.637931034482758</v>
      </c>
      <c r="L118" s="43">
        <v>0</v>
      </c>
      <c r="M118" s="43">
        <v>0</v>
      </c>
      <c r="N118" s="43">
        <v>0</v>
      </c>
      <c r="O118" s="44">
        <v>0</v>
      </c>
      <c r="P118" s="89" t="s">
        <v>341</v>
      </c>
      <c r="Q118" s="43">
        <f t="shared" si="42"/>
        <v>154</v>
      </c>
      <c r="R118" s="43">
        <f t="shared" si="43"/>
        <v>111</v>
      </c>
      <c r="S118" s="43">
        <f t="shared" si="44"/>
        <v>1160</v>
      </c>
      <c r="T118" s="44">
        <f t="shared" si="45"/>
        <v>1353</v>
      </c>
      <c r="U118" s="89">
        <f t="shared" si="27"/>
        <v>16.637931034482758</v>
      </c>
    </row>
    <row r="119" spans="1:21" x14ac:dyDescent="0.2">
      <c r="A119" s="39" t="s">
        <v>152</v>
      </c>
      <c r="B119" s="42">
        <v>29</v>
      </c>
      <c r="C119" s="43">
        <v>0</v>
      </c>
      <c r="D119" s="43">
        <v>58</v>
      </c>
      <c r="E119" s="43">
        <v>1</v>
      </c>
      <c r="F119" s="89">
        <f t="shared" si="23"/>
        <v>-98.275862068965509</v>
      </c>
      <c r="G119" s="42">
        <v>12</v>
      </c>
      <c r="H119" s="43">
        <v>0</v>
      </c>
      <c r="I119" s="43">
        <v>12</v>
      </c>
      <c r="J119" s="44">
        <v>3</v>
      </c>
      <c r="K119" s="89">
        <f t="shared" si="24"/>
        <v>-75</v>
      </c>
      <c r="L119" s="43">
        <v>4</v>
      </c>
      <c r="M119" s="43">
        <v>0</v>
      </c>
      <c r="N119" s="43">
        <v>4</v>
      </c>
      <c r="O119" s="44">
        <v>2</v>
      </c>
      <c r="P119" s="89">
        <f t="shared" si="25"/>
        <v>-50</v>
      </c>
      <c r="Q119" s="43">
        <f t="shared" si="42"/>
        <v>16</v>
      </c>
      <c r="R119" s="43">
        <f t="shared" si="43"/>
        <v>0</v>
      </c>
      <c r="S119" s="43">
        <f t="shared" si="44"/>
        <v>16</v>
      </c>
      <c r="T119" s="44">
        <f t="shared" si="45"/>
        <v>5</v>
      </c>
      <c r="U119" s="89">
        <f t="shared" si="27"/>
        <v>-68.75</v>
      </c>
    </row>
    <row r="120" spans="1:21" x14ac:dyDescent="0.2">
      <c r="A120" s="39" t="s">
        <v>153</v>
      </c>
      <c r="B120" s="42">
        <v>150</v>
      </c>
      <c r="C120" s="43">
        <v>300</v>
      </c>
      <c r="D120" s="43">
        <v>2536</v>
      </c>
      <c r="E120" s="43">
        <v>4162</v>
      </c>
      <c r="F120" s="89">
        <f t="shared" si="23"/>
        <v>64.116719242902207</v>
      </c>
      <c r="G120" s="42">
        <v>45</v>
      </c>
      <c r="H120" s="43">
        <v>328</v>
      </c>
      <c r="I120" s="43">
        <v>2796</v>
      </c>
      <c r="J120" s="44">
        <v>4302</v>
      </c>
      <c r="K120" s="89">
        <f t="shared" si="24"/>
        <v>53.862660944206006</v>
      </c>
      <c r="L120" s="43">
        <v>0</v>
      </c>
      <c r="M120" s="43">
        <v>0</v>
      </c>
      <c r="N120" s="43">
        <v>0</v>
      </c>
      <c r="O120" s="44">
        <v>0</v>
      </c>
      <c r="P120" s="89" t="s">
        <v>341</v>
      </c>
      <c r="Q120" s="43">
        <f t="shared" si="42"/>
        <v>45</v>
      </c>
      <c r="R120" s="43">
        <f t="shared" si="43"/>
        <v>328</v>
      </c>
      <c r="S120" s="43">
        <f t="shared" si="44"/>
        <v>2796</v>
      </c>
      <c r="T120" s="44">
        <f t="shared" si="45"/>
        <v>4302</v>
      </c>
      <c r="U120" s="89">
        <f t="shared" si="27"/>
        <v>53.862660944206006</v>
      </c>
    </row>
    <row r="121" spans="1:21" x14ac:dyDescent="0.2">
      <c r="A121" s="39" t="s">
        <v>154</v>
      </c>
      <c r="B121" s="42">
        <v>60</v>
      </c>
      <c r="C121" s="43">
        <v>52</v>
      </c>
      <c r="D121" s="43">
        <v>269</v>
      </c>
      <c r="E121" s="43">
        <v>386</v>
      </c>
      <c r="F121" s="89">
        <f t="shared" si="23"/>
        <v>43.494423791821561</v>
      </c>
      <c r="G121" s="42">
        <v>49</v>
      </c>
      <c r="H121" s="43">
        <v>41</v>
      </c>
      <c r="I121" s="43">
        <v>270</v>
      </c>
      <c r="J121" s="44">
        <v>392</v>
      </c>
      <c r="K121" s="89">
        <f t="shared" si="24"/>
        <v>45.185185185185183</v>
      </c>
      <c r="L121" s="43">
        <v>0</v>
      </c>
      <c r="M121" s="43">
        <v>0</v>
      </c>
      <c r="N121" s="43">
        <v>0</v>
      </c>
      <c r="O121" s="44">
        <v>0</v>
      </c>
      <c r="P121" s="89" t="s">
        <v>341</v>
      </c>
      <c r="Q121" s="43">
        <f t="shared" si="42"/>
        <v>49</v>
      </c>
      <c r="R121" s="43">
        <f t="shared" si="43"/>
        <v>41</v>
      </c>
      <c r="S121" s="43">
        <f t="shared" si="44"/>
        <v>270</v>
      </c>
      <c r="T121" s="44">
        <f t="shared" si="45"/>
        <v>392</v>
      </c>
      <c r="U121" s="89">
        <f t="shared" si="27"/>
        <v>45.185185185185183</v>
      </c>
    </row>
    <row r="122" spans="1:21" x14ac:dyDescent="0.2">
      <c r="A122" s="39" t="s">
        <v>155</v>
      </c>
      <c r="B122" s="42">
        <v>243</v>
      </c>
      <c r="C122" s="43">
        <v>300</v>
      </c>
      <c r="D122" s="43">
        <v>1557</v>
      </c>
      <c r="E122" s="43">
        <v>2537</v>
      </c>
      <c r="F122" s="89">
        <f t="shared" si="23"/>
        <v>62.941554271034036</v>
      </c>
      <c r="G122" s="42">
        <v>303</v>
      </c>
      <c r="H122" s="43">
        <v>302</v>
      </c>
      <c r="I122" s="43">
        <v>1499</v>
      </c>
      <c r="J122" s="44">
        <v>2525</v>
      </c>
      <c r="K122" s="89">
        <f t="shared" si="24"/>
        <v>68.445630420280196</v>
      </c>
      <c r="L122" s="43">
        <v>0</v>
      </c>
      <c r="M122" s="43">
        <v>0</v>
      </c>
      <c r="N122" s="43">
        <v>0</v>
      </c>
      <c r="O122" s="44">
        <v>0</v>
      </c>
      <c r="P122" s="89" t="s">
        <v>341</v>
      </c>
      <c r="Q122" s="43">
        <f t="shared" si="42"/>
        <v>303</v>
      </c>
      <c r="R122" s="43">
        <f t="shared" si="43"/>
        <v>302</v>
      </c>
      <c r="S122" s="43">
        <f t="shared" si="44"/>
        <v>1499</v>
      </c>
      <c r="T122" s="44">
        <f t="shared" si="45"/>
        <v>2525</v>
      </c>
      <c r="U122" s="89">
        <f t="shared" si="27"/>
        <v>68.445630420280196</v>
      </c>
    </row>
    <row r="123" spans="1:21" x14ac:dyDescent="0.2">
      <c r="A123" s="39" t="s">
        <v>156</v>
      </c>
      <c r="B123" s="42">
        <v>0</v>
      </c>
      <c r="C123" s="43">
        <v>69</v>
      </c>
      <c r="D123" s="43">
        <v>0</v>
      </c>
      <c r="E123" s="43">
        <v>846</v>
      </c>
      <c r="F123" s="89" t="s">
        <v>341</v>
      </c>
      <c r="G123" s="42">
        <v>0</v>
      </c>
      <c r="H123" s="43">
        <v>52</v>
      </c>
      <c r="I123" s="43">
        <v>0</v>
      </c>
      <c r="J123" s="44">
        <v>775</v>
      </c>
      <c r="K123" s="89" t="s">
        <v>341</v>
      </c>
      <c r="L123" s="43">
        <v>0</v>
      </c>
      <c r="M123" s="43">
        <v>0</v>
      </c>
      <c r="N123" s="43">
        <v>0</v>
      </c>
      <c r="O123" s="44">
        <v>0</v>
      </c>
      <c r="P123" s="89" t="s">
        <v>341</v>
      </c>
      <c r="Q123" s="43">
        <f t="shared" si="42"/>
        <v>0</v>
      </c>
      <c r="R123" s="43">
        <f t="shared" si="43"/>
        <v>52</v>
      </c>
      <c r="S123" s="43">
        <f t="shared" si="44"/>
        <v>0</v>
      </c>
      <c r="T123" s="44">
        <f t="shared" si="45"/>
        <v>775</v>
      </c>
      <c r="U123" s="89" t="s">
        <v>341</v>
      </c>
    </row>
    <row r="124" spans="1:21" x14ac:dyDescent="0.2">
      <c r="A124" s="39" t="s">
        <v>157</v>
      </c>
      <c r="B124" s="42">
        <v>0</v>
      </c>
      <c r="C124" s="43">
        <v>0</v>
      </c>
      <c r="D124" s="43">
        <v>0</v>
      </c>
      <c r="E124" s="43">
        <v>0</v>
      </c>
      <c r="F124" s="89" t="s">
        <v>341</v>
      </c>
      <c r="G124" s="42">
        <v>0</v>
      </c>
      <c r="H124" s="43">
        <v>0</v>
      </c>
      <c r="I124" s="43">
        <v>998</v>
      </c>
      <c r="J124" s="44">
        <v>2</v>
      </c>
      <c r="K124" s="89">
        <f t="shared" si="24"/>
        <v>-99.799599198396791</v>
      </c>
      <c r="L124" s="43">
        <v>0</v>
      </c>
      <c r="M124" s="43">
        <v>0</v>
      </c>
      <c r="N124" s="43">
        <v>0</v>
      </c>
      <c r="O124" s="44">
        <v>0</v>
      </c>
      <c r="P124" s="89" t="s">
        <v>341</v>
      </c>
      <c r="Q124" s="43">
        <f t="shared" si="42"/>
        <v>0</v>
      </c>
      <c r="R124" s="43">
        <f t="shared" si="43"/>
        <v>0</v>
      </c>
      <c r="S124" s="43">
        <f t="shared" si="44"/>
        <v>998</v>
      </c>
      <c r="T124" s="44">
        <f t="shared" si="45"/>
        <v>2</v>
      </c>
      <c r="U124" s="89">
        <f t="shared" si="27"/>
        <v>-99.799599198396791</v>
      </c>
    </row>
    <row r="125" spans="1:21" x14ac:dyDescent="0.2">
      <c r="A125" s="35" t="s">
        <v>158</v>
      </c>
      <c r="B125" s="49">
        <v>2139</v>
      </c>
      <c r="C125" s="50">
        <v>2410</v>
      </c>
      <c r="D125" s="50">
        <v>15238</v>
      </c>
      <c r="E125" s="50">
        <v>26449</v>
      </c>
      <c r="F125" s="90">
        <f t="shared" si="23"/>
        <v>73.572647329045807</v>
      </c>
      <c r="G125" s="49">
        <v>1924</v>
      </c>
      <c r="H125" s="50">
        <v>2130</v>
      </c>
      <c r="I125" s="50">
        <v>13441</v>
      </c>
      <c r="J125" s="51">
        <v>21324</v>
      </c>
      <c r="K125" s="90">
        <f t="shared" si="24"/>
        <v>58.64891005133547</v>
      </c>
      <c r="L125" s="50">
        <v>7</v>
      </c>
      <c r="M125" s="50">
        <v>246</v>
      </c>
      <c r="N125" s="50">
        <v>4088</v>
      </c>
      <c r="O125" s="51">
        <v>5697</v>
      </c>
      <c r="P125" s="90">
        <f t="shared" si="25"/>
        <v>39.359099804305288</v>
      </c>
      <c r="Q125" s="50">
        <f t="shared" si="42"/>
        <v>1931</v>
      </c>
      <c r="R125" s="50">
        <f t="shared" si="43"/>
        <v>2376</v>
      </c>
      <c r="S125" s="50">
        <f t="shared" si="44"/>
        <v>17529</v>
      </c>
      <c r="T125" s="51">
        <f t="shared" si="45"/>
        <v>27021</v>
      </c>
      <c r="U125" s="90">
        <f t="shared" si="27"/>
        <v>54.150265274687662</v>
      </c>
    </row>
    <row r="126" spans="1:21" x14ac:dyDescent="0.2">
      <c r="A126" s="35" t="s">
        <v>159</v>
      </c>
      <c r="B126" s="46"/>
      <c r="C126" s="47"/>
      <c r="D126" s="47"/>
      <c r="E126" s="47"/>
      <c r="F126" s="91"/>
      <c r="G126" s="46"/>
      <c r="H126" s="47"/>
      <c r="I126" s="47"/>
      <c r="J126" s="48"/>
      <c r="K126" s="91"/>
      <c r="L126" s="47"/>
      <c r="M126" s="47"/>
      <c r="N126" s="47"/>
      <c r="O126" s="48"/>
      <c r="P126" s="91"/>
      <c r="Q126" s="47"/>
      <c r="R126" s="47"/>
      <c r="S126" s="47"/>
      <c r="T126" s="48"/>
      <c r="U126" s="91"/>
    </row>
    <row r="127" spans="1:21" x14ac:dyDescent="0.2">
      <c r="A127" s="39" t="s">
        <v>160</v>
      </c>
      <c r="B127" s="42">
        <v>1001</v>
      </c>
      <c r="C127" s="43" t="s">
        <v>316</v>
      </c>
      <c r="D127" s="43">
        <v>6613</v>
      </c>
      <c r="E127" s="43">
        <v>3947</v>
      </c>
      <c r="F127" s="89">
        <f t="shared" si="23"/>
        <v>-40.314531982458796</v>
      </c>
      <c r="G127" s="42">
        <v>1024</v>
      </c>
      <c r="H127" s="43" t="s">
        <v>316</v>
      </c>
      <c r="I127" s="43">
        <v>6751</v>
      </c>
      <c r="J127" s="44">
        <v>3947</v>
      </c>
      <c r="K127" s="89">
        <f t="shared" si="24"/>
        <v>-41.534587468523185</v>
      </c>
      <c r="L127" s="43">
        <v>0</v>
      </c>
      <c r="M127" s="43" t="s">
        <v>316</v>
      </c>
      <c r="N127" s="43">
        <v>0</v>
      </c>
      <c r="O127" s="44">
        <v>0</v>
      </c>
      <c r="P127" s="89" t="s">
        <v>341</v>
      </c>
      <c r="Q127" s="43">
        <f t="shared" ref="Q127:Q134" si="46">G127+L127</f>
        <v>1024</v>
      </c>
      <c r="R127" s="43" t="s">
        <v>316</v>
      </c>
      <c r="S127" s="43">
        <f t="shared" ref="S127:T134" si="47">I127+N127</f>
        <v>6751</v>
      </c>
      <c r="T127" s="44">
        <f t="shared" si="47"/>
        <v>3947</v>
      </c>
      <c r="U127" s="89">
        <f t="shared" si="27"/>
        <v>-41.534587468523185</v>
      </c>
    </row>
    <row r="128" spans="1:21" x14ac:dyDescent="0.2">
      <c r="A128" s="39" t="s">
        <v>152</v>
      </c>
      <c r="B128" s="42">
        <v>0</v>
      </c>
      <c r="C128" s="43">
        <v>3</v>
      </c>
      <c r="D128" s="43">
        <v>0</v>
      </c>
      <c r="E128" s="43">
        <v>46</v>
      </c>
      <c r="F128" s="89" t="s">
        <v>341</v>
      </c>
      <c r="G128" s="42">
        <v>0</v>
      </c>
      <c r="H128" s="43">
        <v>0</v>
      </c>
      <c r="I128" s="43">
        <v>0</v>
      </c>
      <c r="J128" s="44">
        <v>58</v>
      </c>
      <c r="K128" s="89" t="s">
        <v>341</v>
      </c>
      <c r="L128" s="43">
        <v>0</v>
      </c>
      <c r="M128" s="43">
        <v>0</v>
      </c>
      <c r="N128" s="43">
        <v>0</v>
      </c>
      <c r="O128" s="44">
        <v>0</v>
      </c>
      <c r="P128" s="89" t="s">
        <v>341</v>
      </c>
      <c r="Q128" s="43">
        <f t="shared" si="46"/>
        <v>0</v>
      </c>
      <c r="R128" s="43">
        <f t="shared" ref="R128:R134" si="48">H128+M128</f>
        <v>0</v>
      </c>
      <c r="S128" s="43">
        <f t="shared" si="47"/>
        <v>0</v>
      </c>
      <c r="T128" s="44">
        <f t="shared" si="47"/>
        <v>58</v>
      </c>
      <c r="U128" s="89" t="s">
        <v>341</v>
      </c>
    </row>
    <row r="129" spans="1:21" x14ac:dyDescent="0.2">
      <c r="A129" s="39" t="s">
        <v>161</v>
      </c>
      <c r="B129" s="42">
        <v>589</v>
      </c>
      <c r="C129" s="43">
        <v>100</v>
      </c>
      <c r="D129" s="43">
        <v>2917</v>
      </c>
      <c r="E129" s="43">
        <v>2483</v>
      </c>
      <c r="F129" s="89">
        <f t="shared" si="23"/>
        <v>-14.87829962290024</v>
      </c>
      <c r="G129" s="42">
        <v>505</v>
      </c>
      <c r="H129" s="43">
        <v>152</v>
      </c>
      <c r="I129" s="43">
        <v>2513</v>
      </c>
      <c r="J129" s="44">
        <v>2841</v>
      </c>
      <c r="K129" s="89">
        <f t="shared" si="24"/>
        <v>13.052128929566257</v>
      </c>
      <c r="L129" s="43">
        <v>0</v>
      </c>
      <c r="M129" s="43">
        <v>0</v>
      </c>
      <c r="N129" s="43">
        <v>0</v>
      </c>
      <c r="O129" s="44">
        <v>0</v>
      </c>
      <c r="P129" s="89" t="s">
        <v>341</v>
      </c>
      <c r="Q129" s="43">
        <f t="shared" si="46"/>
        <v>505</v>
      </c>
      <c r="R129" s="43">
        <f t="shared" si="48"/>
        <v>152</v>
      </c>
      <c r="S129" s="43">
        <f t="shared" si="47"/>
        <v>2513</v>
      </c>
      <c r="T129" s="44">
        <f t="shared" si="47"/>
        <v>2841</v>
      </c>
      <c r="U129" s="89">
        <f t="shared" si="27"/>
        <v>13.052128929566257</v>
      </c>
    </row>
    <row r="130" spans="1:21" x14ac:dyDescent="0.2">
      <c r="A130" s="39" t="s">
        <v>162</v>
      </c>
      <c r="B130" s="42">
        <v>0</v>
      </c>
      <c r="C130" s="43">
        <v>148</v>
      </c>
      <c r="D130" s="43">
        <v>7</v>
      </c>
      <c r="E130" s="43">
        <v>426</v>
      </c>
      <c r="F130" s="89">
        <f t="shared" si="23"/>
        <v>5985.7142857142853</v>
      </c>
      <c r="G130" s="42">
        <v>1</v>
      </c>
      <c r="H130" s="43">
        <v>125</v>
      </c>
      <c r="I130" s="43">
        <v>4</v>
      </c>
      <c r="J130" s="44">
        <v>381</v>
      </c>
      <c r="K130" s="89">
        <f t="shared" si="24"/>
        <v>9425</v>
      </c>
      <c r="L130" s="43">
        <v>0</v>
      </c>
      <c r="M130" s="43">
        <v>0</v>
      </c>
      <c r="N130" s="43">
        <v>0</v>
      </c>
      <c r="O130" s="44">
        <v>0</v>
      </c>
      <c r="P130" s="89" t="s">
        <v>341</v>
      </c>
      <c r="Q130" s="43">
        <f t="shared" si="46"/>
        <v>1</v>
      </c>
      <c r="R130" s="43">
        <f t="shared" si="48"/>
        <v>125</v>
      </c>
      <c r="S130" s="43">
        <f t="shared" si="47"/>
        <v>4</v>
      </c>
      <c r="T130" s="44">
        <f t="shared" si="47"/>
        <v>381</v>
      </c>
      <c r="U130" s="89">
        <f t="shared" si="27"/>
        <v>9425</v>
      </c>
    </row>
    <row r="131" spans="1:21" x14ac:dyDescent="0.2">
      <c r="A131" s="39" t="s">
        <v>163</v>
      </c>
      <c r="B131" s="42">
        <v>2137</v>
      </c>
      <c r="C131" s="43">
        <v>2863</v>
      </c>
      <c r="D131" s="43">
        <v>11608</v>
      </c>
      <c r="E131" s="43">
        <v>19365</v>
      </c>
      <c r="F131" s="89">
        <f t="shared" si="23"/>
        <v>66.824603721571336</v>
      </c>
      <c r="G131" s="42">
        <v>2201</v>
      </c>
      <c r="H131" s="43">
        <v>2984</v>
      </c>
      <c r="I131" s="43">
        <v>12018</v>
      </c>
      <c r="J131" s="44">
        <v>19646</v>
      </c>
      <c r="K131" s="89">
        <f t="shared" si="24"/>
        <v>63.471459477450487</v>
      </c>
      <c r="L131" s="43">
        <v>0</v>
      </c>
      <c r="M131" s="43">
        <v>6</v>
      </c>
      <c r="N131" s="43">
        <v>43</v>
      </c>
      <c r="O131" s="44">
        <v>131</v>
      </c>
      <c r="P131" s="89">
        <f t="shared" si="25"/>
        <v>204.6511627906977</v>
      </c>
      <c r="Q131" s="43">
        <f t="shared" si="46"/>
        <v>2201</v>
      </c>
      <c r="R131" s="43">
        <f t="shared" si="48"/>
        <v>2990</v>
      </c>
      <c r="S131" s="43">
        <f t="shared" si="47"/>
        <v>12061</v>
      </c>
      <c r="T131" s="44">
        <f t="shared" si="47"/>
        <v>19777</v>
      </c>
      <c r="U131" s="89">
        <f t="shared" si="27"/>
        <v>63.97479479313489</v>
      </c>
    </row>
    <row r="132" spans="1:21" x14ac:dyDescent="0.2">
      <c r="A132" s="39" t="s">
        <v>164</v>
      </c>
      <c r="B132" s="42">
        <v>0</v>
      </c>
      <c r="C132" s="43">
        <v>102</v>
      </c>
      <c r="D132" s="43">
        <v>0</v>
      </c>
      <c r="E132" s="43">
        <v>102</v>
      </c>
      <c r="F132" s="89" t="s">
        <v>341</v>
      </c>
      <c r="G132" s="42">
        <v>0</v>
      </c>
      <c r="H132" s="43">
        <v>31</v>
      </c>
      <c r="I132" s="43">
        <v>992</v>
      </c>
      <c r="J132" s="44">
        <v>262</v>
      </c>
      <c r="K132" s="89">
        <f t="shared" si="24"/>
        <v>-73.588709677419345</v>
      </c>
      <c r="L132" s="43">
        <v>0</v>
      </c>
      <c r="M132" s="43">
        <v>0</v>
      </c>
      <c r="N132" s="43">
        <v>0</v>
      </c>
      <c r="O132" s="44">
        <v>0</v>
      </c>
      <c r="P132" s="89" t="s">
        <v>341</v>
      </c>
      <c r="Q132" s="43">
        <f t="shared" si="46"/>
        <v>0</v>
      </c>
      <c r="R132" s="43">
        <f t="shared" si="48"/>
        <v>31</v>
      </c>
      <c r="S132" s="43">
        <f t="shared" si="47"/>
        <v>992</v>
      </c>
      <c r="T132" s="44">
        <f t="shared" si="47"/>
        <v>262</v>
      </c>
      <c r="U132" s="89">
        <f t="shared" si="27"/>
        <v>-73.588709677419345</v>
      </c>
    </row>
    <row r="133" spans="1:21" x14ac:dyDescent="0.2">
      <c r="A133" s="35" t="s">
        <v>165</v>
      </c>
      <c r="B133" s="49">
        <v>3727</v>
      </c>
      <c r="C133" s="50">
        <v>3216</v>
      </c>
      <c r="D133" s="50">
        <v>21145</v>
      </c>
      <c r="E133" s="50">
        <v>26369</v>
      </c>
      <c r="F133" s="90">
        <f t="shared" si="23"/>
        <v>24.705604161740364</v>
      </c>
      <c r="G133" s="49">
        <v>3731</v>
      </c>
      <c r="H133" s="50">
        <v>3292</v>
      </c>
      <c r="I133" s="50">
        <v>22278</v>
      </c>
      <c r="J133" s="51">
        <v>27135</v>
      </c>
      <c r="K133" s="90">
        <f t="shared" si="24"/>
        <v>21.801777538378669</v>
      </c>
      <c r="L133" s="50">
        <v>0</v>
      </c>
      <c r="M133" s="50">
        <v>6</v>
      </c>
      <c r="N133" s="50">
        <v>43</v>
      </c>
      <c r="O133" s="51">
        <v>131</v>
      </c>
      <c r="P133" s="90">
        <f t="shared" si="25"/>
        <v>204.6511627906977</v>
      </c>
      <c r="Q133" s="50">
        <f t="shared" si="46"/>
        <v>3731</v>
      </c>
      <c r="R133" s="50">
        <f t="shared" si="48"/>
        <v>3298</v>
      </c>
      <c r="S133" s="50">
        <f t="shared" si="47"/>
        <v>22321</v>
      </c>
      <c r="T133" s="51">
        <f t="shared" si="47"/>
        <v>27266</v>
      </c>
      <c r="U133" s="90">
        <f t="shared" si="27"/>
        <v>22.154025357286862</v>
      </c>
    </row>
    <row r="134" spans="1:21" x14ac:dyDescent="0.2">
      <c r="A134" s="35" t="s">
        <v>63</v>
      </c>
      <c r="B134" s="49">
        <f t="shared" ref="B134:O134" si="49">+B85+B96+B105+B111+B125+B133</f>
        <v>141704</v>
      </c>
      <c r="C134" s="50">
        <f t="shared" si="49"/>
        <v>149860</v>
      </c>
      <c r="D134" s="50">
        <f t="shared" si="49"/>
        <v>1182144</v>
      </c>
      <c r="E134" s="50">
        <f t="shared" si="49"/>
        <v>1691081</v>
      </c>
      <c r="F134" s="90">
        <f t="shared" si="23"/>
        <v>43.05203088625413</v>
      </c>
      <c r="G134" s="49">
        <f t="shared" si="49"/>
        <v>122350</v>
      </c>
      <c r="H134" s="50">
        <f t="shared" si="49"/>
        <v>132032</v>
      </c>
      <c r="I134" s="50">
        <f t="shared" si="49"/>
        <v>1060750</v>
      </c>
      <c r="J134" s="51">
        <f t="shared" si="49"/>
        <v>1489178</v>
      </c>
      <c r="K134" s="90">
        <f t="shared" si="24"/>
        <v>40.389158614188077</v>
      </c>
      <c r="L134" s="50">
        <f t="shared" si="49"/>
        <v>13992</v>
      </c>
      <c r="M134" s="50">
        <f t="shared" si="49"/>
        <v>20785</v>
      </c>
      <c r="N134" s="50">
        <f t="shared" si="49"/>
        <v>137842</v>
      </c>
      <c r="O134" s="51">
        <f t="shared" si="49"/>
        <v>201036</v>
      </c>
      <c r="P134" s="90">
        <f t="shared" si="25"/>
        <v>45.845243104423908</v>
      </c>
      <c r="Q134" s="50">
        <f t="shared" si="46"/>
        <v>136342</v>
      </c>
      <c r="R134" s="50">
        <f t="shared" si="48"/>
        <v>152817</v>
      </c>
      <c r="S134" s="50">
        <f t="shared" si="47"/>
        <v>1198592</v>
      </c>
      <c r="T134" s="51">
        <f t="shared" si="47"/>
        <v>1690214</v>
      </c>
      <c r="U134" s="90">
        <f t="shared" si="27"/>
        <v>41.016626174711661</v>
      </c>
    </row>
    <row r="135" spans="1:21" x14ac:dyDescent="0.2">
      <c r="A135" s="35" t="s">
        <v>8</v>
      </c>
      <c r="B135" s="46"/>
      <c r="C135" s="47"/>
      <c r="D135" s="47"/>
      <c r="E135" s="47"/>
      <c r="F135" s="91"/>
      <c r="G135" s="46"/>
      <c r="H135" s="47"/>
      <c r="I135" s="47"/>
      <c r="J135" s="48"/>
      <c r="K135" s="91"/>
      <c r="L135" s="47"/>
      <c r="M135" s="47"/>
      <c r="N135" s="47"/>
      <c r="O135" s="48"/>
      <c r="P135" s="91"/>
      <c r="Q135" s="47"/>
      <c r="R135" s="47"/>
      <c r="S135" s="47"/>
      <c r="T135" s="48"/>
      <c r="U135" s="91"/>
    </row>
    <row r="136" spans="1:21" s="69" customFormat="1" x14ac:dyDescent="0.2">
      <c r="A136" s="35"/>
      <c r="B136" s="46"/>
      <c r="C136" s="47"/>
      <c r="D136" s="47"/>
      <c r="E136" s="47"/>
      <c r="F136" s="91"/>
      <c r="G136" s="46"/>
      <c r="H136" s="47"/>
      <c r="I136" s="47"/>
      <c r="J136" s="48"/>
      <c r="K136" s="91"/>
      <c r="L136" s="47"/>
      <c r="M136" s="47"/>
      <c r="N136" s="47"/>
      <c r="O136" s="48"/>
      <c r="P136" s="91"/>
      <c r="Q136" s="47"/>
      <c r="R136" s="47"/>
      <c r="S136" s="47"/>
      <c r="T136" s="48"/>
      <c r="U136" s="91"/>
    </row>
    <row r="137" spans="1:21" s="69" customFormat="1" x14ac:dyDescent="0.2">
      <c r="A137" s="85" t="s">
        <v>339</v>
      </c>
      <c r="B137" s="46"/>
      <c r="C137" s="47"/>
      <c r="D137" s="47"/>
      <c r="E137" s="47"/>
      <c r="F137" s="91"/>
      <c r="G137" s="46"/>
      <c r="H137" s="47"/>
      <c r="I137" s="47"/>
      <c r="J137" s="48"/>
      <c r="K137" s="91"/>
      <c r="L137" s="47"/>
      <c r="M137" s="47"/>
      <c r="N137" s="47"/>
      <c r="O137" s="48"/>
      <c r="P137" s="91"/>
      <c r="Q137" s="47"/>
      <c r="R137" s="47"/>
      <c r="S137" s="47"/>
      <c r="T137" s="48"/>
      <c r="U137" s="91"/>
    </row>
    <row r="138" spans="1:21" s="69" customFormat="1" x14ac:dyDescent="0.2">
      <c r="A138" s="39" t="s">
        <v>27</v>
      </c>
      <c r="B138" s="42">
        <v>1517</v>
      </c>
      <c r="C138" s="43">
        <v>1620</v>
      </c>
      <c r="D138" s="43">
        <v>9728</v>
      </c>
      <c r="E138" s="43">
        <v>17098</v>
      </c>
      <c r="F138" s="89">
        <f t="shared" si="23"/>
        <v>75.760690789473685</v>
      </c>
      <c r="G138" s="42">
        <v>1360</v>
      </c>
      <c r="H138" s="43">
        <v>1273</v>
      </c>
      <c r="I138" s="43">
        <v>6536</v>
      </c>
      <c r="J138" s="44">
        <v>11949</v>
      </c>
      <c r="K138" s="89">
        <f t="shared" si="24"/>
        <v>82.81823745410037</v>
      </c>
      <c r="L138" s="43">
        <v>3</v>
      </c>
      <c r="M138" s="43">
        <v>246</v>
      </c>
      <c r="N138" s="43">
        <v>4084</v>
      </c>
      <c r="O138" s="44">
        <v>5695</v>
      </c>
      <c r="P138" s="89">
        <f t="shared" si="25"/>
        <v>39.446620959843294</v>
      </c>
      <c r="Q138" s="43">
        <f t="shared" ref="Q138:T139" si="50">G138+L138</f>
        <v>1363</v>
      </c>
      <c r="R138" s="43">
        <f t="shared" si="50"/>
        <v>1519</v>
      </c>
      <c r="S138" s="43">
        <f t="shared" si="50"/>
        <v>10620</v>
      </c>
      <c r="T138" s="44">
        <f t="shared" si="50"/>
        <v>17644</v>
      </c>
      <c r="U138" s="89">
        <f t="shared" si="27"/>
        <v>66.13935969868173</v>
      </c>
    </row>
    <row r="139" spans="1:21" s="69" customFormat="1" x14ac:dyDescent="0.2">
      <c r="A139" s="39" t="s">
        <v>28</v>
      </c>
      <c r="B139" s="42">
        <v>0</v>
      </c>
      <c r="C139" s="43">
        <v>92</v>
      </c>
      <c r="D139" s="43">
        <v>774</v>
      </c>
      <c r="E139" s="43">
        <v>585</v>
      </c>
      <c r="F139" s="89">
        <f t="shared" si="23"/>
        <v>-24.418604651162788</v>
      </c>
      <c r="G139" s="42">
        <v>0</v>
      </c>
      <c r="H139" s="43">
        <v>139</v>
      </c>
      <c r="I139" s="43">
        <v>737</v>
      </c>
      <c r="J139" s="44">
        <v>517</v>
      </c>
      <c r="K139" s="89">
        <f t="shared" si="24"/>
        <v>-29.850746268656714</v>
      </c>
      <c r="L139" s="43">
        <v>0</v>
      </c>
      <c r="M139" s="43">
        <v>13</v>
      </c>
      <c r="N139" s="43">
        <v>0</v>
      </c>
      <c r="O139" s="44">
        <v>15</v>
      </c>
      <c r="P139" s="89" t="s">
        <v>341</v>
      </c>
      <c r="Q139" s="43">
        <f t="shared" si="50"/>
        <v>0</v>
      </c>
      <c r="R139" s="43">
        <f t="shared" si="50"/>
        <v>152</v>
      </c>
      <c r="S139" s="43">
        <f t="shared" si="50"/>
        <v>737</v>
      </c>
      <c r="T139" s="44">
        <f t="shared" si="50"/>
        <v>532</v>
      </c>
      <c r="U139" s="89">
        <f t="shared" si="27"/>
        <v>-27.815468113975577</v>
      </c>
    </row>
    <row r="140" spans="1:21" s="69" customFormat="1" x14ac:dyDescent="0.2">
      <c r="A140" s="39" t="s">
        <v>29</v>
      </c>
      <c r="B140" s="42">
        <v>8028</v>
      </c>
      <c r="C140" s="43" t="s">
        <v>316</v>
      </c>
      <c r="D140" s="43">
        <v>72854</v>
      </c>
      <c r="E140" s="43">
        <v>33742</v>
      </c>
      <c r="F140" s="89">
        <f t="shared" ref="F140:F203" si="51">(E140-D140)/D140*100</f>
        <v>-53.685453097976776</v>
      </c>
      <c r="G140" s="42">
        <v>6511</v>
      </c>
      <c r="H140" s="43" t="s">
        <v>316</v>
      </c>
      <c r="I140" s="43">
        <v>35094</v>
      </c>
      <c r="J140" s="44">
        <v>13812</v>
      </c>
      <c r="K140" s="89">
        <f t="shared" ref="K140:K202" si="52">(J140-I140)/I140*100</f>
        <v>-60.642844930757391</v>
      </c>
      <c r="L140" s="43">
        <v>2051</v>
      </c>
      <c r="M140" s="43" t="s">
        <v>316</v>
      </c>
      <c r="N140" s="43">
        <v>39897</v>
      </c>
      <c r="O140" s="44">
        <v>15382</v>
      </c>
      <c r="P140" s="99">
        <f>(O140-N140)/N140*100</f>
        <v>-61.445722736045319</v>
      </c>
      <c r="Q140" s="43">
        <f t="shared" ref="Q140:Q151" si="53">G140+L140</f>
        <v>8562</v>
      </c>
      <c r="R140" s="43" t="s">
        <v>316</v>
      </c>
      <c r="S140" s="43">
        <f t="shared" ref="S140:S155" si="54">I140+N140</f>
        <v>74991</v>
      </c>
      <c r="T140" s="44">
        <f t="shared" ref="T140:T155" si="55">J140+O140</f>
        <v>29194</v>
      </c>
      <c r="U140" s="89">
        <f t="shared" ref="U140:U203" si="56">(T140-S140)/S140*100</f>
        <v>-61.069995066074597</v>
      </c>
    </row>
    <row r="141" spans="1:21" s="69" customFormat="1" x14ac:dyDescent="0.2">
      <c r="A141" s="39" t="s">
        <v>31</v>
      </c>
      <c r="B141" s="42">
        <v>1320</v>
      </c>
      <c r="C141" s="43">
        <v>390</v>
      </c>
      <c r="D141" s="43">
        <v>10201</v>
      </c>
      <c r="E141" s="43">
        <v>6778</v>
      </c>
      <c r="F141" s="89">
        <f t="shared" si="51"/>
        <v>-33.555533771198903</v>
      </c>
      <c r="G141" s="42">
        <v>979</v>
      </c>
      <c r="H141" s="43">
        <v>251</v>
      </c>
      <c r="I141" s="43">
        <v>9671</v>
      </c>
      <c r="J141" s="44">
        <v>6086</v>
      </c>
      <c r="K141" s="89">
        <f t="shared" si="52"/>
        <v>-37.0695894943646</v>
      </c>
      <c r="L141" s="43">
        <v>100</v>
      </c>
      <c r="M141" s="43">
        <v>123</v>
      </c>
      <c r="N141" s="43">
        <v>1242</v>
      </c>
      <c r="O141" s="44">
        <v>903</v>
      </c>
      <c r="P141" s="89">
        <f t="shared" ref="P141:P203" si="57">(O141-N141)/N141*100</f>
        <v>-27.294685990338163</v>
      </c>
      <c r="Q141" s="43">
        <f t="shared" si="53"/>
        <v>1079</v>
      </c>
      <c r="R141" s="43">
        <f t="shared" ref="R141:R151" si="58">H141+M141</f>
        <v>374</v>
      </c>
      <c r="S141" s="43">
        <f t="shared" si="54"/>
        <v>10913</v>
      </c>
      <c r="T141" s="44">
        <f t="shared" si="55"/>
        <v>6989</v>
      </c>
      <c r="U141" s="89">
        <f t="shared" si="56"/>
        <v>-35.957115366993492</v>
      </c>
    </row>
    <row r="142" spans="1:21" s="69" customFormat="1" x14ac:dyDescent="0.2">
      <c r="A142" s="39" t="s">
        <v>32</v>
      </c>
      <c r="B142" s="42">
        <v>29150</v>
      </c>
      <c r="C142" s="43">
        <v>25508</v>
      </c>
      <c r="D142" s="43">
        <v>243448</v>
      </c>
      <c r="E142" s="43">
        <v>289130</v>
      </c>
      <c r="F142" s="89">
        <f t="shared" si="51"/>
        <v>18.764582169498208</v>
      </c>
      <c r="G142" s="42">
        <v>23516</v>
      </c>
      <c r="H142" s="43">
        <v>22365</v>
      </c>
      <c r="I142" s="43">
        <v>214167</v>
      </c>
      <c r="J142" s="44">
        <v>250430</v>
      </c>
      <c r="K142" s="89">
        <f t="shared" si="52"/>
        <v>16.932113724336617</v>
      </c>
      <c r="L142" s="43">
        <v>4551</v>
      </c>
      <c r="M142" s="43">
        <v>3174</v>
      </c>
      <c r="N142" s="43">
        <v>29711</v>
      </c>
      <c r="O142" s="44">
        <v>40759</v>
      </c>
      <c r="P142" s="89">
        <f t="shared" si="57"/>
        <v>37.184881020497457</v>
      </c>
      <c r="Q142" s="43">
        <f t="shared" si="53"/>
        <v>28067</v>
      </c>
      <c r="R142" s="43">
        <f t="shared" si="58"/>
        <v>25539</v>
      </c>
      <c r="S142" s="43">
        <f t="shared" si="54"/>
        <v>243878</v>
      </c>
      <c r="T142" s="44">
        <f t="shared" si="55"/>
        <v>291189</v>
      </c>
      <c r="U142" s="89">
        <f t="shared" si="56"/>
        <v>19.399453825273291</v>
      </c>
    </row>
    <row r="143" spans="1:21" s="69" customFormat="1" x14ac:dyDescent="0.2">
      <c r="A143" s="39" t="s">
        <v>33</v>
      </c>
      <c r="B143" s="42">
        <v>119</v>
      </c>
      <c r="C143" s="43">
        <v>373</v>
      </c>
      <c r="D143" s="43">
        <v>314</v>
      </c>
      <c r="E143" s="43">
        <v>2341</v>
      </c>
      <c r="F143" s="89">
        <f t="shared" si="51"/>
        <v>645.54140127388541</v>
      </c>
      <c r="G143" s="42">
        <v>50</v>
      </c>
      <c r="H143" s="43">
        <v>149</v>
      </c>
      <c r="I143" s="43">
        <v>50</v>
      </c>
      <c r="J143" s="44">
        <v>851</v>
      </c>
      <c r="K143" s="89">
        <f t="shared" si="52"/>
        <v>1602</v>
      </c>
      <c r="L143" s="43">
        <v>56</v>
      </c>
      <c r="M143" s="43">
        <v>25</v>
      </c>
      <c r="N143" s="43">
        <v>285</v>
      </c>
      <c r="O143" s="44">
        <v>280</v>
      </c>
      <c r="P143" s="89">
        <f t="shared" si="57"/>
        <v>-1.7543859649122806</v>
      </c>
      <c r="Q143" s="43">
        <f t="shared" si="53"/>
        <v>106</v>
      </c>
      <c r="R143" s="43">
        <f t="shared" si="58"/>
        <v>174</v>
      </c>
      <c r="S143" s="43">
        <f t="shared" si="54"/>
        <v>335</v>
      </c>
      <c r="T143" s="44">
        <f t="shared" si="55"/>
        <v>1131</v>
      </c>
      <c r="U143" s="89">
        <f t="shared" si="56"/>
        <v>237.61194029850748</v>
      </c>
    </row>
    <row r="144" spans="1:21" s="69" customFormat="1" x14ac:dyDescent="0.2">
      <c r="A144" s="39" t="s">
        <v>34</v>
      </c>
      <c r="B144" s="42">
        <v>23964</v>
      </c>
      <c r="C144" s="43">
        <v>27407</v>
      </c>
      <c r="D144" s="43">
        <v>193488</v>
      </c>
      <c r="E144" s="43">
        <v>236036</v>
      </c>
      <c r="F144" s="89">
        <f t="shared" si="51"/>
        <v>21.989994211527332</v>
      </c>
      <c r="G144" s="42">
        <v>19100</v>
      </c>
      <c r="H144" s="43">
        <v>22622</v>
      </c>
      <c r="I144" s="43">
        <v>155686</v>
      </c>
      <c r="J144" s="44">
        <v>186787</v>
      </c>
      <c r="K144" s="89">
        <f t="shared" si="52"/>
        <v>19.976748069832869</v>
      </c>
      <c r="L144" s="43">
        <v>4637</v>
      </c>
      <c r="M144" s="43">
        <v>5527</v>
      </c>
      <c r="N144" s="43">
        <v>40458</v>
      </c>
      <c r="O144" s="44">
        <v>50864</v>
      </c>
      <c r="P144" s="89">
        <f t="shared" si="57"/>
        <v>25.720500271886891</v>
      </c>
      <c r="Q144" s="43">
        <f t="shared" si="53"/>
        <v>23737</v>
      </c>
      <c r="R144" s="43">
        <f t="shared" si="58"/>
        <v>28149</v>
      </c>
      <c r="S144" s="43">
        <f t="shared" si="54"/>
        <v>196144</v>
      </c>
      <c r="T144" s="44">
        <f t="shared" si="55"/>
        <v>237651</v>
      </c>
      <c r="U144" s="89">
        <f t="shared" si="56"/>
        <v>21.161493596541316</v>
      </c>
    </row>
    <row r="145" spans="1:21" s="69" customFormat="1" x14ac:dyDescent="0.2">
      <c r="A145" s="39" t="s">
        <v>35</v>
      </c>
      <c r="B145" s="42">
        <v>19186</v>
      </c>
      <c r="C145" s="43">
        <v>27021</v>
      </c>
      <c r="D145" s="43">
        <v>163931</v>
      </c>
      <c r="E145" s="43">
        <v>231761</v>
      </c>
      <c r="F145" s="89">
        <f t="shared" si="51"/>
        <v>41.377164782743961</v>
      </c>
      <c r="G145" s="42">
        <v>16643</v>
      </c>
      <c r="H145" s="43">
        <v>27380</v>
      </c>
      <c r="I145" s="43">
        <v>155530</v>
      </c>
      <c r="J145" s="44">
        <v>223682</v>
      </c>
      <c r="K145" s="89">
        <f t="shared" si="52"/>
        <v>43.81919886838552</v>
      </c>
      <c r="L145" s="43">
        <v>287</v>
      </c>
      <c r="M145" s="43">
        <v>1017</v>
      </c>
      <c r="N145" s="43">
        <v>5927</v>
      </c>
      <c r="O145" s="44">
        <v>9718</v>
      </c>
      <c r="P145" s="89">
        <f t="shared" si="57"/>
        <v>63.961531972330008</v>
      </c>
      <c r="Q145" s="43">
        <f t="shared" si="53"/>
        <v>16930</v>
      </c>
      <c r="R145" s="43">
        <f t="shared" si="58"/>
        <v>28397</v>
      </c>
      <c r="S145" s="43">
        <f t="shared" si="54"/>
        <v>161457</v>
      </c>
      <c r="T145" s="44">
        <f t="shared" si="55"/>
        <v>233400</v>
      </c>
      <c r="U145" s="89">
        <f t="shared" si="56"/>
        <v>44.558613129192295</v>
      </c>
    </row>
    <row r="146" spans="1:21" s="69" customFormat="1" x14ac:dyDescent="0.2">
      <c r="A146" s="39" t="s">
        <v>37</v>
      </c>
      <c r="B146" s="42">
        <v>32421</v>
      </c>
      <c r="C146" s="43">
        <v>36249</v>
      </c>
      <c r="D146" s="43">
        <v>252668</v>
      </c>
      <c r="E146" s="43">
        <v>370701</v>
      </c>
      <c r="F146" s="89">
        <f t="shared" si="51"/>
        <v>46.714661136352845</v>
      </c>
      <c r="G146" s="42">
        <v>26174</v>
      </c>
      <c r="H146" s="43">
        <v>25001</v>
      </c>
      <c r="I146" s="43">
        <v>229101</v>
      </c>
      <c r="J146" s="44">
        <v>290701</v>
      </c>
      <c r="K146" s="89">
        <f t="shared" si="52"/>
        <v>26.887704549521828</v>
      </c>
      <c r="L146" s="43">
        <v>1690</v>
      </c>
      <c r="M146" s="43">
        <v>6245</v>
      </c>
      <c r="N146" s="43">
        <v>9595</v>
      </c>
      <c r="O146" s="44">
        <v>50821</v>
      </c>
      <c r="P146" s="89">
        <f t="shared" si="57"/>
        <v>429.66128191766541</v>
      </c>
      <c r="Q146" s="43">
        <f t="shared" si="53"/>
        <v>27864</v>
      </c>
      <c r="R146" s="43">
        <f t="shared" si="58"/>
        <v>31246</v>
      </c>
      <c r="S146" s="43">
        <f t="shared" si="54"/>
        <v>238696</v>
      </c>
      <c r="T146" s="44">
        <f t="shared" si="55"/>
        <v>341522</v>
      </c>
      <c r="U146" s="89">
        <f t="shared" si="56"/>
        <v>43.078225022622917</v>
      </c>
    </row>
    <row r="147" spans="1:21" s="69" customFormat="1" x14ac:dyDescent="0.2">
      <c r="A147" s="39" t="s">
        <v>38</v>
      </c>
      <c r="B147" s="42">
        <v>5001</v>
      </c>
      <c r="C147" s="43">
        <v>2808</v>
      </c>
      <c r="D147" s="43">
        <v>36104</v>
      </c>
      <c r="E147" s="43">
        <v>39218</v>
      </c>
      <c r="F147" s="89">
        <f t="shared" si="51"/>
        <v>8.6250830932860616</v>
      </c>
      <c r="G147" s="42">
        <v>5528</v>
      </c>
      <c r="H147" s="43">
        <v>4721</v>
      </c>
      <c r="I147" s="43">
        <v>35597</v>
      </c>
      <c r="J147" s="44">
        <v>40369</v>
      </c>
      <c r="K147" s="89">
        <f t="shared" si="52"/>
        <v>13.405624069444055</v>
      </c>
      <c r="L147" s="43">
        <v>0</v>
      </c>
      <c r="M147" s="43">
        <v>24</v>
      </c>
      <c r="N147" s="43">
        <v>0</v>
      </c>
      <c r="O147" s="44">
        <v>56</v>
      </c>
      <c r="P147" s="89" t="s">
        <v>341</v>
      </c>
      <c r="Q147" s="43">
        <f t="shared" si="53"/>
        <v>5528</v>
      </c>
      <c r="R147" s="43">
        <f t="shared" si="58"/>
        <v>4745</v>
      </c>
      <c r="S147" s="43">
        <f t="shared" si="54"/>
        <v>35597</v>
      </c>
      <c r="T147" s="44">
        <f t="shared" si="55"/>
        <v>40425</v>
      </c>
      <c r="U147" s="89">
        <f t="shared" si="56"/>
        <v>13.562940697249767</v>
      </c>
    </row>
    <row r="148" spans="1:21" s="69" customFormat="1" x14ac:dyDescent="0.2">
      <c r="A148" s="39" t="s">
        <v>39</v>
      </c>
      <c r="B148" s="42">
        <v>3327</v>
      </c>
      <c r="C148" s="43">
        <v>3593</v>
      </c>
      <c r="D148" s="43">
        <v>12029</v>
      </c>
      <c r="E148" s="43">
        <v>43527</v>
      </c>
      <c r="F148" s="89">
        <f t="shared" si="51"/>
        <v>261.85052789093027</v>
      </c>
      <c r="G148" s="42">
        <v>3158</v>
      </c>
      <c r="H148" s="43">
        <v>3007</v>
      </c>
      <c r="I148" s="43">
        <v>11451</v>
      </c>
      <c r="J148" s="44">
        <v>35673</v>
      </c>
      <c r="K148" s="89">
        <f t="shared" si="52"/>
        <v>211.5273775216138</v>
      </c>
      <c r="L148" s="43">
        <v>131</v>
      </c>
      <c r="M148" s="43">
        <v>681</v>
      </c>
      <c r="N148" s="43">
        <v>1277</v>
      </c>
      <c r="O148" s="44">
        <v>8223</v>
      </c>
      <c r="P148" s="89">
        <f t="shared" si="57"/>
        <v>543.93108848864529</v>
      </c>
      <c r="Q148" s="43">
        <f t="shared" si="53"/>
        <v>3289</v>
      </c>
      <c r="R148" s="43">
        <f t="shared" si="58"/>
        <v>3688</v>
      </c>
      <c r="S148" s="43">
        <f t="shared" si="54"/>
        <v>12728</v>
      </c>
      <c r="T148" s="44">
        <f t="shared" si="55"/>
        <v>43896</v>
      </c>
      <c r="U148" s="89">
        <f t="shared" si="56"/>
        <v>244.87743557510998</v>
      </c>
    </row>
    <row r="149" spans="1:21" s="69" customFormat="1" x14ac:dyDescent="0.2">
      <c r="A149" s="39" t="s">
        <v>40</v>
      </c>
      <c r="B149" s="42">
        <v>0</v>
      </c>
      <c r="C149" s="43">
        <v>69</v>
      </c>
      <c r="D149" s="43">
        <v>0</v>
      </c>
      <c r="E149" s="43">
        <v>846</v>
      </c>
      <c r="F149" s="89" t="s">
        <v>341</v>
      </c>
      <c r="G149" s="42">
        <v>0</v>
      </c>
      <c r="H149" s="43">
        <v>52</v>
      </c>
      <c r="I149" s="43">
        <v>0</v>
      </c>
      <c r="J149" s="44">
        <v>775</v>
      </c>
      <c r="K149" s="89" t="s">
        <v>341</v>
      </c>
      <c r="L149" s="43">
        <v>0</v>
      </c>
      <c r="M149" s="43">
        <v>0</v>
      </c>
      <c r="N149" s="43">
        <v>0</v>
      </c>
      <c r="O149" s="44">
        <v>0</v>
      </c>
      <c r="P149" s="89" t="s">
        <v>341</v>
      </c>
      <c r="Q149" s="43">
        <f t="shared" si="53"/>
        <v>0</v>
      </c>
      <c r="R149" s="43">
        <f t="shared" si="58"/>
        <v>52</v>
      </c>
      <c r="S149" s="43">
        <f t="shared" si="54"/>
        <v>0</v>
      </c>
      <c r="T149" s="44">
        <f t="shared" si="55"/>
        <v>775</v>
      </c>
      <c r="U149" s="89" t="s">
        <v>341</v>
      </c>
    </row>
    <row r="150" spans="1:21" s="69" customFormat="1" x14ac:dyDescent="0.2">
      <c r="A150" s="39" t="s">
        <v>41</v>
      </c>
      <c r="B150" s="42">
        <v>9950</v>
      </c>
      <c r="C150" s="43">
        <v>8766</v>
      </c>
      <c r="D150" s="43">
        <v>53057</v>
      </c>
      <c r="E150" s="43">
        <v>73515</v>
      </c>
      <c r="F150" s="89">
        <f t="shared" si="51"/>
        <v>38.558531390768422</v>
      </c>
      <c r="G150" s="42">
        <v>8224</v>
      </c>
      <c r="H150" s="43">
        <v>6057</v>
      </c>
      <c r="I150" s="43">
        <v>51434</v>
      </c>
      <c r="J150" s="44">
        <v>60940</v>
      </c>
      <c r="K150" s="89">
        <f t="shared" si="52"/>
        <v>18.481938017653693</v>
      </c>
      <c r="L150" s="43">
        <v>486</v>
      </c>
      <c r="M150" s="43">
        <v>2648</v>
      </c>
      <c r="N150" s="43">
        <v>5106</v>
      </c>
      <c r="O150" s="44">
        <v>13983</v>
      </c>
      <c r="P150" s="89">
        <f t="shared" si="57"/>
        <v>173.85428907168037</v>
      </c>
      <c r="Q150" s="43">
        <f t="shared" si="53"/>
        <v>8710</v>
      </c>
      <c r="R150" s="43">
        <f t="shared" si="58"/>
        <v>8705</v>
      </c>
      <c r="S150" s="43">
        <f t="shared" si="54"/>
        <v>56540</v>
      </c>
      <c r="T150" s="44">
        <f t="shared" si="55"/>
        <v>74923</v>
      </c>
      <c r="U150" s="89">
        <f t="shared" si="56"/>
        <v>32.513264945171564</v>
      </c>
    </row>
    <row r="151" spans="1:21" s="69" customFormat="1" x14ac:dyDescent="0.2">
      <c r="A151" s="39" t="s">
        <v>42</v>
      </c>
      <c r="B151" s="42">
        <v>0</v>
      </c>
      <c r="C151" s="43">
        <v>2596</v>
      </c>
      <c r="D151" s="43">
        <v>7</v>
      </c>
      <c r="E151" s="43">
        <v>23886</v>
      </c>
      <c r="F151" s="89">
        <f t="shared" si="51"/>
        <v>341128.57142857142</v>
      </c>
      <c r="G151" s="42">
        <v>1</v>
      </c>
      <c r="H151" s="43">
        <v>2624</v>
      </c>
      <c r="I151" s="43">
        <v>1002</v>
      </c>
      <c r="J151" s="44">
        <v>21810</v>
      </c>
      <c r="K151" s="89">
        <f t="shared" si="52"/>
        <v>2076.6467065868264</v>
      </c>
      <c r="L151" s="43">
        <v>0</v>
      </c>
      <c r="M151" s="43">
        <v>0</v>
      </c>
      <c r="N151" s="43">
        <v>0</v>
      </c>
      <c r="O151" s="44">
        <v>0</v>
      </c>
      <c r="P151" s="89" t="s">
        <v>341</v>
      </c>
      <c r="Q151" s="43">
        <f t="shared" si="53"/>
        <v>1</v>
      </c>
      <c r="R151" s="43">
        <f t="shared" si="58"/>
        <v>2624</v>
      </c>
      <c r="S151" s="43">
        <f t="shared" si="54"/>
        <v>1002</v>
      </c>
      <c r="T151" s="44">
        <f t="shared" si="55"/>
        <v>21810</v>
      </c>
      <c r="U151" s="89">
        <f t="shared" si="56"/>
        <v>2076.6467065868264</v>
      </c>
    </row>
    <row r="152" spans="1:21" s="69" customFormat="1" x14ac:dyDescent="0.2">
      <c r="A152" s="39" t="s">
        <v>43</v>
      </c>
      <c r="B152" s="42" t="s">
        <v>316</v>
      </c>
      <c r="C152" s="43" t="s">
        <v>316</v>
      </c>
      <c r="D152" s="43">
        <v>84548</v>
      </c>
      <c r="E152" s="43">
        <v>226051</v>
      </c>
      <c r="F152" s="89">
        <f t="shared" si="51"/>
        <v>167.36410086578039</v>
      </c>
      <c r="G152" s="42" t="s">
        <v>316</v>
      </c>
      <c r="H152" s="43" t="s">
        <v>316</v>
      </c>
      <c r="I152" s="43">
        <v>86447</v>
      </c>
      <c r="J152" s="44">
        <v>226151</v>
      </c>
      <c r="K152" s="89">
        <f t="shared" si="52"/>
        <v>161.60653348294332</v>
      </c>
      <c r="L152" s="43" t="s">
        <v>316</v>
      </c>
      <c r="M152" s="43" t="s">
        <v>316</v>
      </c>
      <c r="N152" s="43">
        <v>217</v>
      </c>
      <c r="O152" s="44">
        <v>1355</v>
      </c>
      <c r="P152" s="89">
        <f t="shared" si="57"/>
        <v>524.42396313364054</v>
      </c>
      <c r="Q152" s="43" t="s">
        <v>316</v>
      </c>
      <c r="R152" s="43" t="s">
        <v>316</v>
      </c>
      <c r="S152" s="43">
        <f t="shared" si="54"/>
        <v>86664</v>
      </c>
      <c r="T152" s="44">
        <f t="shared" si="55"/>
        <v>227506</v>
      </c>
      <c r="U152" s="89">
        <f t="shared" si="56"/>
        <v>162.51500046155266</v>
      </c>
    </row>
    <row r="153" spans="1:21" s="69" customFormat="1" x14ac:dyDescent="0.2">
      <c r="A153" s="39" t="s">
        <v>44</v>
      </c>
      <c r="B153" s="42">
        <v>7721</v>
      </c>
      <c r="C153" s="43">
        <v>10424</v>
      </c>
      <c r="D153" s="43">
        <v>48993</v>
      </c>
      <c r="E153" s="43">
        <v>73493</v>
      </c>
      <c r="F153" s="89">
        <f t="shared" si="51"/>
        <v>50.007143877696812</v>
      </c>
      <c r="G153" s="42">
        <v>11106</v>
      </c>
      <c r="H153" s="43">
        <v>13980</v>
      </c>
      <c r="I153" s="43">
        <v>66268</v>
      </c>
      <c r="J153" s="44">
        <v>100494</v>
      </c>
      <c r="K153" s="89">
        <f t="shared" si="52"/>
        <v>51.647854167924187</v>
      </c>
      <c r="L153" s="43">
        <v>0</v>
      </c>
      <c r="M153" s="43">
        <v>6</v>
      </c>
      <c r="N153" s="43">
        <v>43</v>
      </c>
      <c r="O153" s="44">
        <v>131</v>
      </c>
      <c r="P153" s="89">
        <f t="shared" si="57"/>
        <v>204.6511627906977</v>
      </c>
      <c r="Q153" s="43">
        <f t="shared" ref="Q153:R155" si="59">G153+L153</f>
        <v>11106</v>
      </c>
      <c r="R153" s="43">
        <f t="shared" si="59"/>
        <v>13986</v>
      </c>
      <c r="S153" s="43">
        <f t="shared" si="54"/>
        <v>66311</v>
      </c>
      <c r="T153" s="44">
        <f t="shared" si="55"/>
        <v>100625</v>
      </c>
      <c r="U153" s="89">
        <f t="shared" si="56"/>
        <v>51.747070621767136</v>
      </c>
    </row>
    <row r="154" spans="1:21" s="69" customFormat="1" x14ac:dyDescent="0.2">
      <c r="A154" s="39" t="s">
        <v>45</v>
      </c>
      <c r="B154" s="42">
        <v>0</v>
      </c>
      <c r="C154" s="43">
        <v>2944</v>
      </c>
      <c r="D154" s="43">
        <v>0</v>
      </c>
      <c r="E154" s="43">
        <v>22373</v>
      </c>
      <c r="F154" s="89" t="s">
        <v>341</v>
      </c>
      <c r="G154" s="42">
        <v>0</v>
      </c>
      <c r="H154" s="43">
        <v>2411</v>
      </c>
      <c r="I154" s="43">
        <v>1979</v>
      </c>
      <c r="J154" s="44">
        <v>18151</v>
      </c>
      <c r="K154" s="89">
        <f t="shared" si="52"/>
        <v>817.18039413845372</v>
      </c>
      <c r="L154" s="43">
        <v>0</v>
      </c>
      <c r="M154" s="43">
        <v>1056</v>
      </c>
      <c r="N154" s="43">
        <v>0</v>
      </c>
      <c r="O154" s="44">
        <v>2851</v>
      </c>
      <c r="P154" s="89" t="s">
        <v>341</v>
      </c>
      <c r="Q154" s="43">
        <f t="shared" si="59"/>
        <v>0</v>
      </c>
      <c r="R154" s="43">
        <f t="shared" si="59"/>
        <v>3467</v>
      </c>
      <c r="S154" s="43">
        <f t="shared" si="54"/>
        <v>1979</v>
      </c>
      <c r="T154" s="44">
        <f t="shared" si="55"/>
        <v>21002</v>
      </c>
      <c r="U154" s="89">
        <f t="shared" si="56"/>
        <v>961.24305204648817</v>
      </c>
    </row>
    <row r="155" spans="1:21" s="69" customFormat="1" x14ac:dyDescent="0.2">
      <c r="A155" s="31" t="s">
        <v>63</v>
      </c>
      <c r="B155" s="32">
        <f>SUM(B138:B154)</f>
        <v>141704</v>
      </c>
      <c r="C155" s="33">
        <f t="shared" ref="C155:O155" si="60">SUM(C138:C154)</f>
        <v>149860</v>
      </c>
      <c r="D155" s="33">
        <f t="shared" si="60"/>
        <v>1182144</v>
      </c>
      <c r="E155" s="33">
        <f t="shared" si="60"/>
        <v>1691081</v>
      </c>
      <c r="F155" s="93">
        <f t="shared" si="51"/>
        <v>43.05203088625413</v>
      </c>
      <c r="G155" s="32">
        <f t="shared" si="60"/>
        <v>122350</v>
      </c>
      <c r="H155" s="33">
        <f t="shared" si="60"/>
        <v>132032</v>
      </c>
      <c r="I155" s="33">
        <f t="shared" si="60"/>
        <v>1060750</v>
      </c>
      <c r="J155" s="34">
        <f t="shared" si="60"/>
        <v>1489178</v>
      </c>
      <c r="K155" s="93">
        <f t="shared" si="52"/>
        <v>40.389158614188077</v>
      </c>
      <c r="L155" s="33">
        <f t="shared" si="60"/>
        <v>13992</v>
      </c>
      <c r="M155" s="33">
        <f t="shared" si="60"/>
        <v>20785</v>
      </c>
      <c r="N155" s="33">
        <f t="shared" si="60"/>
        <v>137842</v>
      </c>
      <c r="O155" s="34">
        <f t="shared" si="60"/>
        <v>201036</v>
      </c>
      <c r="P155" s="93">
        <f t="shared" si="57"/>
        <v>45.845243104423908</v>
      </c>
      <c r="Q155" s="33">
        <f t="shared" si="59"/>
        <v>136342</v>
      </c>
      <c r="R155" s="33">
        <f t="shared" si="59"/>
        <v>152817</v>
      </c>
      <c r="S155" s="33">
        <f t="shared" si="54"/>
        <v>1198592</v>
      </c>
      <c r="T155" s="34">
        <f t="shared" si="55"/>
        <v>1690214</v>
      </c>
      <c r="U155" s="93">
        <f t="shared" si="56"/>
        <v>41.016626174711661</v>
      </c>
    </row>
    <row r="156" spans="1:21" s="69" customFormat="1" x14ac:dyDescent="0.2">
      <c r="A156" s="35"/>
      <c r="B156" s="46"/>
      <c r="C156" s="47"/>
      <c r="D156" s="47"/>
      <c r="E156" s="47"/>
      <c r="F156" s="91"/>
      <c r="G156" s="46"/>
      <c r="H156" s="47"/>
      <c r="I156" s="47"/>
      <c r="J156" s="48"/>
      <c r="K156" s="91"/>
      <c r="L156" s="47"/>
      <c r="M156" s="47"/>
      <c r="N156" s="47"/>
      <c r="O156" s="48"/>
      <c r="P156" s="91"/>
      <c r="Q156" s="47"/>
      <c r="R156" s="47"/>
      <c r="S156" s="47"/>
      <c r="T156" s="48"/>
      <c r="U156" s="91"/>
    </row>
    <row r="157" spans="1:21" x14ac:dyDescent="0.2">
      <c r="A157" s="35" t="s">
        <v>166</v>
      </c>
      <c r="B157" s="46"/>
      <c r="C157" s="47"/>
      <c r="D157" s="47"/>
      <c r="E157" s="47"/>
      <c r="F157" s="91"/>
      <c r="G157" s="46"/>
      <c r="H157" s="47"/>
      <c r="I157" s="47"/>
      <c r="J157" s="48"/>
      <c r="K157" s="91"/>
      <c r="L157" s="47"/>
      <c r="M157" s="47"/>
      <c r="N157" s="47"/>
      <c r="O157" s="48"/>
      <c r="P157" s="91"/>
      <c r="Q157" s="47"/>
      <c r="R157" s="47"/>
      <c r="S157" s="47"/>
      <c r="T157" s="48"/>
      <c r="U157" s="91"/>
    </row>
    <row r="158" spans="1:21" x14ac:dyDescent="0.2">
      <c r="A158" s="35" t="s">
        <v>167</v>
      </c>
      <c r="B158" s="46"/>
      <c r="C158" s="47"/>
      <c r="D158" s="47"/>
      <c r="E158" s="47"/>
      <c r="F158" s="91"/>
      <c r="G158" s="46"/>
      <c r="H158" s="47"/>
      <c r="I158" s="47"/>
      <c r="J158" s="48"/>
      <c r="K158" s="91"/>
      <c r="L158" s="47"/>
      <c r="M158" s="47"/>
      <c r="N158" s="47"/>
      <c r="O158" s="48"/>
      <c r="P158" s="91"/>
      <c r="Q158" s="47"/>
      <c r="R158" s="47"/>
      <c r="S158" s="47"/>
      <c r="T158" s="48"/>
      <c r="U158" s="91"/>
    </row>
    <row r="159" spans="1:21" x14ac:dyDescent="0.2">
      <c r="A159" s="39" t="s">
        <v>168</v>
      </c>
      <c r="B159" s="42">
        <v>166</v>
      </c>
      <c r="C159" s="43">
        <v>226</v>
      </c>
      <c r="D159" s="43">
        <v>1781</v>
      </c>
      <c r="E159" s="43">
        <v>2868</v>
      </c>
      <c r="F159" s="89">
        <f t="shared" si="51"/>
        <v>61.033127456485126</v>
      </c>
      <c r="G159" s="42">
        <v>57</v>
      </c>
      <c r="H159" s="43">
        <v>201</v>
      </c>
      <c r="I159" s="43">
        <v>1607</v>
      </c>
      <c r="J159" s="44">
        <v>2057</v>
      </c>
      <c r="K159" s="89">
        <f t="shared" si="52"/>
        <v>28.002489110143124</v>
      </c>
      <c r="L159" s="43">
        <v>106</v>
      </c>
      <c r="M159" s="43">
        <v>23</v>
      </c>
      <c r="N159" s="43">
        <v>798</v>
      </c>
      <c r="O159" s="44">
        <v>689</v>
      </c>
      <c r="P159" s="89">
        <f t="shared" si="57"/>
        <v>-13.659147869674184</v>
      </c>
      <c r="Q159" s="43">
        <f t="shared" ref="Q159:T160" si="61">G159+L159</f>
        <v>163</v>
      </c>
      <c r="R159" s="43">
        <f t="shared" si="61"/>
        <v>224</v>
      </c>
      <c r="S159" s="43">
        <f t="shared" si="61"/>
        <v>2405</v>
      </c>
      <c r="T159" s="44">
        <f t="shared" si="61"/>
        <v>2746</v>
      </c>
      <c r="U159" s="89">
        <f t="shared" si="56"/>
        <v>14.178794178794179</v>
      </c>
    </row>
    <row r="160" spans="1:21" x14ac:dyDescent="0.2">
      <c r="A160" s="39" t="s">
        <v>334</v>
      </c>
      <c r="B160" s="42">
        <v>11891</v>
      </c>
      <c r="C160" s="43">
        <v>9351</v>
      </c>
      <c r="D160" s="43">
        <v>103576</v>
      </c>
      <c r="E160" s="43">
        <v>109351</v>
      </c>
      <c r="F160" s="89">
        <f t="shared" si="51"/>
        <v>5.5756159728122343</v>
      </c>
      <c r="G160" s="42">
        <v>11547</v>
      </c>
      <c r="H160" s="43">
        <v>9221</v>
      </c>
      <c r="I160" s="43">
        <v>105081</v>
      </c>
      <c r="J160" s="44">
        <v>108345</v>
      </c>
      <c r="K160" s="89">
        <f t="shared" si="52"/>
        <v>3.1061752362463242</v>
      </c>
      <c r="L160" s="43">
        <v>176</v>
      </c>
      <c r="M160" s="43">
        <v>9</v>
      </c>
      <c r="N160" s="43">
        <v>641</v>
      </c>
      <c r="O160" s="44">
        <v>973</v>
      </c>
      <c r="P160" s="89">
        <f t="shared" si="57"/>
        <v>51.794071762870516</v>
      </c>
      <c r="Q160" s="43">
        <f t="shared" si="61"/>
        <v>11723</v>
      </c>
      <c r="R160" s="43">
        <f t="shared" si="61"/>
        <v>9230</v>
      </c>
      <c r="S160" s="43">
        <f t="shared" si="61"/>
        <v>105722</v>
      </c>
      <c r="T160" s="44">
        <f t="shared" si="61"/>
        <v>109318</v>
      </c>
      <c r="U160" s="89">
        <f t="shared" si="56"/>
        <v>3.4013734132914628</v>
      </c>
    </row>
    <row r="161" spans="1:21" x14ac:dyDescent="0.2">
      <c r="A161" s="39" t="s">
        <v>169</v>
      </c>
      <c r="B161" s="42" t="s">
        <v>316</v>
      </c>
      <c r="C161" s="43" t="s">
        <v>316</v>
      </c>
      <c r="D161" s="43">
        <v>1652</v>
      </c>
      <c r="E161" s="43">
        <v>2137</v>
      </c>
      <c r="F161" s="89">
        <f t="shared" si="51"/>
        <v>29.358353510895885</v>
      </c>
      <c r="G161" s="42" t="s">
        <v>316</v>
      </c>
      <c r="H161" s="43" t="s">
        <v>316</v>
      </c>
      <c r="I161" s="43">
        <v>2084</v>
      </c>
      <c r="J161" s="44">
        <v>2766</v>
      </c>
      <c r="K161" s="89">
        <f t="shared" si="52"/>
        <v>32.725527831094048</v>
      </c>
      <c r="L161" s="43" t="s">
        <v>316</v>
      </c>
      <c r="M161" s="43" t="s">
        <v>316</v>
      </c>
      <c r="N161" s="43">
        <v>0</v>
      </c>
      <c r="O161" s="44">
        <v>5</v>
      </c>
      <c r="P161" s="89" t="s">
        <v>341</v>
      </c>
      <c r="Q161" s="43" t="s">
        <v>316</v>
      </c>
      <c r="R161" s="43" t="s">
        <v>316</v>
      </c>
      <c r="S161" s="43">
        <f>I161+N161</f>
        <v>2084</v>
      </c>
      <c r="T161" s="44">
        <f>J161+O161</f>
        <v>2771</v>
      </c>
      <c r="U161" s="89">
        <f t="shared" si="56"/>
        <v>32.965451055662186</v>
      </c>
    </row>
    <row r="162" spans="1:21" x14ac:dyDescent="0.2">
      <c r="A162" s="35" t="s">
        <v>170</v>
      </c>
      <c r="B162" s="49">
        <f>SUM(B159:B161)</f>
        <v>12057</v>
      </c>
      <c r="C162" s="50">
        <f t="shared" ref="C162:O162" si="62">SUM(C159:C161)</f>
        <v>9577</v>
      </c>
      <c r="D162" s="50">
        <f t="shared" si="62"/>
        <v>107009</v>
      </c>
      <c r="E162" s="50">
        <f t="shared" si="62"/>
        <v>114356</v>
      </c>
      <c r="F162" s="90">
        <f t="shared" si="51"/>
        <v>6.8657776448709917</v>
      </c>
      <c r="G162" s="49">
        <f t="shared" si="62"/>
        <v>11604</v>
      </c>
      <c r="H162" s="50">
        <f t="shared" si="62"/>
        <v>9422</v>
      </c>
      <c r="I162" s="50">
        <f t="shared" si="62"/>
        <v>108772</v>
      </c>
      <c r="J162" s="51">
        <f t="shared" si="62"/>
        <v>113168</v>
      </c>
      <c r="K162" s="90">
        <f t="shared" si="52"/>
        <v>4.0414812635604749</v>
      </c>
      <c r="L162" s="50">
        <f t="shared" si="62"/>
        <v>282</v>
      </c>
      <c r="M162" s="50">
        <f t="shared" si="62"/>
        <v>32</v>
      </c>
      <c r="N162" s="50">
        <f t="shared" si="62"/>
        <v>1439</v>
      </c>
      <c r="O162" s="51">
        <f t="shared" si="62"/>
        <v>1667</v>
      </c>
      <c r="P162" s="90">
        <f t="shared" si="57"/>
        <v>15.844336344683807</v>
      </c>
      <c r="Q162" s="50">
        <f>G162+L162</f>
        <v>11886</v>
      </c>
      <c r="R162" s="50">
        <f>H162+M162</f>
        <v>9454</v>
      </c>
      <c r="S162" s="50">
        <f>I162+N162</f>
        <v>110211</v>
      </c>
      <c r="T162" s="51">
        <f>J162+O162</f>
        <v>114835</v>
      </c>
      <c r="U162" s="90">
        <f t="shared" si="56"/>
        <v>4.1955884621317292</v>
      </c>
    </row>
    <row r="163" spans="1:21" x14ac:dyDescent="0.2">
      <c r="A163" s="35" t="s">
        <v>171</v>
      </c>
      <c r="B163" s="46"/>
      <c r="C163" s="47"/>
      <c r="D163" s="47"/>
      <c r="E163" s="47"/>
      <c r="F163" s="91"/>
      <c r="G163" s="46"/>
      <c r="H163" s="47"/>
      <c r="I163" s="47"/>
      <c r="J163" s="48"/>
      <c r="K163" s="91"/>
      <c r="L163" s="47"/>
      <c r="M163" s="47"/>
      <c r="N163" s="47"/>
      <c r="O163" s="48"/>
      <c r="P163" s="91"/>
      <c r="Q163" s="47"/>
      <c r="R163" s="47"/>
      <c r="S163" s="47"/>
      <c r="T163" s="48"/>
      <c r="U163" s="91"/>
    </row>
    <row r="164" spans="1:21" x14ac:dyDescent="0.2">
      <c r="A164" s="39" t="s">
        <v>172</v>
      </c>
      <c r="B164" s="42">
        <v>0</v>
      </c>
      <c r="C164" s="43">
        <v>24</v>
      </c>
      <c r="D164" s="43">
        <v>70</v>
      </c>
      <c r="E164" s="43">
        <v>109</v>
      </c>
      <c r="F164" s="89">
        <f t="shared" si="51"/>
        <v>55.714285714285715</v>
      </c>
      <c r="G164" s="42">
        <v>0</v>
      </c>
      <c r="H164" s="43">
        <v>16</v>
      </c>
      <c r="I164" s="43">
        <v>69</v>
      </c>
      <c r="J164" s="44">
        <v>97</v>
      </c>
      <c r="K164" s="89">
        <f t="shared" si="52"/>
        <v>40.579710144927539</v>
      </c>
      <c r="L164" s="43">
        <v>0</v>
      </c>
      <c r="M164" s="43">
        <v>0</v>
      </c>
      <c r="N164" s="43">
        <v>0</v>
      </c>
      <c r="O164" s="44">
        <v>0</v>
      </c>
      <c r="P164" s="89" t="s">
        <v>341</v>
      </c>
      <c r="Q164" s="43">
        <f>G164+L164</f>
        <v>0</v>
      </c>
      <c r="R164" s="43">
        <f>H164+M164</f>
        <v>16</v>
      </c>
      <c r="S164" s="43">
        <f>I164+N164</f>
        <v>69</v>
      </c>
      <c r="T164" s="44">
        <f>J164+O164</f>
        <v>97</v>
      </c>
      <c r="U164" s="89">
        <f t="shared" si="56"/>
        <v>40.579710144927539</v>
      </c>
    </row>
    <row r="165" spans="1:21" x14ac:dyDescent="0.2">
      <c r="A165" s="39" t="s">
        <v>173</v>
      </c>
      <c r="B165" s="42" t="s">
        <v>316</v>
      </c>
      <c r="C165" s="43" t="s">
        <v>316</v>
      </c>
      <c r="D165" s="43">
        <v>85</v>
      </c>
      <c r="E165" s="43">
        <v>167</v>
      </c>
      <c r="F165" s="89">
        <f t="shared" si="51"/>
        <v>96.470588235294116</v>
      </c>
      <c r="G165" s="42" t="s">
        <v>316</v>
      </c>
      <c r="H165" s="43" t="s">
        <v>316</v>
      </c>
      <c r="I165" s="43">
        <v>0</v>
      </c>
      <c r="J165" s="44">
        <v>0</v>
      </c>
      <c r="K165" s="89" t="s">
        <v>341</v>
      </c>
      <c r="L165" s="43" t="s">
        <v>316</v>
      </c>
      <c r="M165" s="43" t="s">
        <v>316</v>
      </c>
      <c r="N165" s="43">
        <v>209</v>
      </c>
      <c r="O165" s="44">
        <v>186</v>
      </c>
      <c r="P165" s="89">
        <f t="shared" si="57"/>
        <v>-11.004784688995215</v>
      </c>
      <c r="Q165" s="43" t="s">
        <v>316</v>
      </c>
      <c r="R165" s="43" t="s">
        <v>316</v>
      </c>
      <c r="S165" s="43">
        <f t="shared" ref="S165:T168" si="63">I165+N165</f>
        <v>209</v>
      </c>
      <c r="T165" s="44">
        <f t="shared" si="63"/>
        <v>186</v>
      </c>
      <c r="U165" s="89">
        <f t="shared" si="56"/>
        <v>-11.004784688995215</v>
      </c>
    </row>
    <row r="166" spans="1:21" x14ac:dyDescent="0.2">
      <c r="A166" s="35" t="s">
        <v>174</v>
      </c>
      <c r="B166" s="49">
        <f>SUM(B164:B165)</f>
        <v>0</v>
      </c>
      <c r="C166" s="50">
        <f t="shared" ref="C166:O166" si="64">SUM(C164:C165)</f>
        <v>24</v>
      </c>
      <c r="D166" s="50">
        <f t="shared" si="64"/>
        <v>155</v>
      </c>
      <c r="E166" s="50">
        <f t="shared" si="64"/>
        <v>276</v>
      </c>
      <c r="F166" s="90">
        <f t="shared" si="51"/>
        <v>78.064516129032256</v>
      </c>
      <c r="G166" s="49">
        <f t="shared" si="64"/>
        <v>0</v>
      </c>
      <c r="H166" s="50">
        <f t="shared" si="64"/>
        <v>16</v>
      </c>
      <c r="I166" s="50">
        <f t="shared" si="64"/>
        <v>69</v>
      </c>
      <c r="J166" s="51">
        <f t="shared" si="64"/>
        <v>97</v>
      </c>
      <c r="K166" s="90">
        <f t="shared" si="52"/>
        <v>40.579710144927539</v>
      </c>
      <c r="L166" s="50">
        <f t="shared" si="64"/>
        <v>0</v>
      </c>
      <c r="M166" s="50">
        <f t="shared" si="64"/>
        <v>0</v>
      </c>
      <c r="N166" s="50">
        <f t="shared" si="64"/>
        <v>209</v>
      </c>
      <c r="O166" s="51">
        <f t="shared" si="64"/>
        <v>186</v>
      </c>
      <c r="P166" s="90">
        <f t="shared" si="57"/>
        <v>-11.004784688995215</v>
      </c>
      <c r="Q166" s="50">
        <f t="shared" ref="Q166:R168" si="65">G166+L166</f>
        <v>0</v>
      </c>
      <c r="R166" s="50">
        <f t="shared" si="65"/>
        <v>16</v>
      </c>
      <c r="S166" s="50">
        <f t="shared" si="63"/>
        <v>278</v>
      </c>
      <c r="T166" s="51">
        <f t="shared" si="63"/>
        <v>283</v>
      </c>
      <c r="U166" s="90">
        <f t="shared" si="56"/>
        <v>1.7985611510791366</v>
      </c>
    </row>
    <row r="167" spans="1:21" x14ac:dyDescent="0.2">
      <c r="A167" s="35" t="s">
        <v>175</v>
      </c>
      <c r="B167" s="49">
        <f t="shared" ref="B167:O167" si="66">+B162+B166</f>
        <v>12057</v>
      </c>
      <c r="C167" s="50">
        <f t="shared" si="66"/>
        <v>9601</v>
      </c>
      <c r="D167" s="50">
        <f t="shared" si="66"/>
        <v>107164</v>
      </c>
      <c r="E167" s="50">
        <f t="shared" si="66"/>
        <v>114632</v>
      </c>
      <c r="F167" s="90">
        <f t="shared" si="51"/>
        <v>6.9687581650554291</v>
      </c>
      <c r="G167" s="49">
        <f t="shared" si="66"/>
        <v>11604</v>
      </c>
      <c r="H167" s="50">
        <f t="shared" si="66"/>
        <v>9438</v>
      </c>
      <c r="I167" s="50">
        <f t="shared" si="66"/>
        <v>108841</v>
      </c>
      <c r="J167" s="51">
        <f t="shared" si="66"/>
        <v>113265</v>
      </c>
      <c r="K167" s="90">
        <f t="shared" si="52"/>
        <v>4.0646447570308979</v>
      </c>
      <c r="L167" s="50">
        <f t="shared" si="66"/>
        <v>282</v>
      </c>
      <c r="M167" s="50">
        <f t="shared" si="66"/>
        <v>32</v>
      </c>
      <c r="N167" s="50">
        <f t="shared" si="66"/>
        <v>1648</v>
      </c>
      <c r="O167" s="51">
        <f t="shared" si="66"/>
        <v>1853</v>
      </c>
      <c r="P167" s="90">
        <f t="shared" si="57"/>
        <v>12.439320388349515</v>
      </c>
      <c r="Q167" s="50">
        <f t="shared" si="65"/>
        <v>11886</v>
      </c>
      <c r="R167" s="50">
        <f t="shared" si="65"/>
        <v>9470</v>
      </c>
      <c r="S167" s="50">
        <f t="shared" si="63"/>
        <v>110489</v>
      </c>
      <c r="T167" s="51">
        <f t="shared" si="63"/>
        <v>115118</v>
      </c>
      <c r="U167" s="90">
        <f t="shared" si="56"/>
        <v>4.1895573314990626</v>
      </c>
    </row>
    <row r="168" spans="1:21" x14ac:dyDescent="0.2">
      <c r="A168" s="35" t="s">
        <v>9</v>
      </c>
      <c r="B168" s="49">
        <f>+B54+B134+B167</f>
        <v>344349</v>
      </c>
      <c r="C168" s="50">
        <f>+C54+C134+C167</f>
        <v>327578</v>
      </c>
      <c r="D168" s="50">
        <f>+D54+D134+D167</f>
        <v>3062280</v>
      </c>
      <c r="E168" s="50">
        <f>+E54+E134+E167</f>
        <v>3650698</v>
      </c>
      <c r="F168" s="90">
        <f t="shared" si="51"/>
        <v>19.215029324555559</v>
      </c>
      <c r="G168" s="49">
        <f>+G54+G134+G167</f>
        <v>290939</v>
      </c>
      <c r="H168" s="50">
        <f>+H54+H134+H167</f>
        <v>279501</v>
      </c>
      <c r="I168" s="50">
        <f>+I54+I134+I167</f>
        <v>2711457</v>
      </c>
      <c r="J168" s="51">
        <f>+J54+J134+J167</f>
        <v>3069499</v>
      </c>
      <c r="K168" s="90">
        <f t="shared" si="52"/>
        <v>13.204782520984107</v>
      </c>
      <c r="L168" s="50">
        <f>+L54+L134+L167</f>
        <v>40183</v>
      </c>
      <c r="M168" s="50">
        <f>+M54+M134+M167</f>
        <v>61270</v>
      </c>
      <c r="N168" s="50">
        <f>+N54+N134+N167</f>
        <v>404397</v>
      </c>
      <c r="O168" s="51">
        <f>+O54+O134+O167</f>
        <v>577875</v>
      </c>
      <c r="P168" s="90">
        <f t="shared" si="57"/>
        <v>42.897944346768149</v>
      </c>
      <c r="Q168" s="50">
        <f t="shared" si="65"/>
        <v>331122</v>
      </c>
      <c r="R168" s="50">
        <f t="shared" si="65"/>
        <v>340771</v>
      </c>
      <c r="S168" s="50">
        <f t="shared" si="63"/>
        <v>3115854</v>
      </c>
      <c r="T168" s="51">
        <f t="shared" si="63"/>
        <v>3647374</v>
      </c>
      <c r="U168" s="90">
        <f t="shared" si="56"/>
        <v>17.058565645245253</v>
      </c>
    </row>
    <row r="169" spans="1:21" x14ac:dyDescent="0.2">
      <c r="A169" s="66" t="s">
        <v>329</v>
      </c>
      <c r="B169" s="49"/>
      <c r="C169" s="50"/>
      <c r="D169" s="50"/>
      <c r="E169" s="50"/>
      <c r="F169" s="90"/>
      <c r="G169" s="49"/>
      <c r="H169" s="50"/>
      <c r="I169" s="50"/>
      <c r="J169" s="51"/>
      <c r="K169" s="90"/>
      <c r="L169" s="50"/>
      <c r="M169" s="50"/>
      <c r="N169" s="50"/>
      <c r="O169" s="51"/>
      <c r="P169" s="90"/>
      <c r="Q169" s="50"/>
      <c r="R169" s="50"/>
      <c r="S169" s="50"/>
      <c r="T169" s="51"/>
      <c r="U169" s="90"/>
    </row>
    <row r="170" spans="1:21" s="69" customFormat="1" x14ac:dyDescent="0.2">
      <c r="A170" s="66"/>
      <c r="B170" s="49"/>
      <c r="C170" s="50"/>
      <c r="D170" s="50"/>
      <c r="E170" s="50"/>
      <c r="F170" s="90"/>
      <c r="G170" s="49"/>
      <c r="H170" s="50"/>
      <c r="I170" s="50"/>
      <c r="J170" s="51"/>
      <c r="K170" s="90"/>
      <c r="L170" s="50"/>
      <c r="M170" s="50"/>
      <c r="N170" s="50"/>
      <c r="O170" s="51"/>
      <c r="P170" s="90"/>
      <c r="Q170" s="50"/>
      <c r="R170" s="50"/>
      <c r="S170" s="50"/>
      <c r="T170" s="51"/>
      <c r="U170" s="90"/>
    </row>
    <row r="171" spans="1:21" s="69" customFormat="1" x14ac:dyDescent="0.2">
      <c r="A171" s="85" t="s">
        <v>339</v>
      </c>
      <c r="B171" s="49"/>
      <c r="C171" s="50"/>
      <c r="D171" s="50"/>
      <c r="E171" s="50"/>
      <c r="F171" s="90"/>
      <c r="G171" s="49"/>
      <c r="H171" s="50"/>
      <c r="I171" s="50"/>
      <c r="J171" s="51"/>
      <c r="K171" s="90"/>
      <c r="L171" s="50"/>
      <c r="M171" s="50"/>
      <c r="N171" s="50"/>
      <c r="O171" s="51"/>
      <c r="P171" s="90"/>
      <c r="Q171" s="50"/>
      <c r="R171" s="50"/>
      <c r="S171" s="50"/>
      <c r="T171" s="51"/>
      <c r="U171" s="90"/>
    </row>
    <row r="172" spans="1:21" s="69" customFormat="1" x14ac:dyDescent="0.2">
      <c r="A172" s="39" t="s">
        <v>35</v>
      </c>
      <c r="B172" s="42">
        <v>166</v>
      </c>
      <c r="C172" s="43">
        <v>250</v>
      </c>
      <c r="D172" s="43">
        <v>1851</v>
      </c>
      <c r="E172" s="43">
        <v>2977</v>
      </c>
      <c r="F172" s="89">
        <f t="shared" si="51"/>
        <v>60.831982712047541</v>
      </c>
      <c r="G172" s="42">
        <v>57</v>
      </c>
      <c r="H172" s="43">
        <v>217</v>
      </c>
      <c r="I172" s="43">
        <v>1676</v>
      </c>
      <c r="J172" s="44">
        <v>2154</v>
      </c>
      <c r="K172" s="89">
        <f t="shared" si="52"/>
        <v>28.520286396181383</v>
      </c>
      <c r="L172" s="43">
        <v>106</v>
      </c>
      <c r="M172" s="43">
        <v>23</v>
      </c>
      <c r="N172" s="43">
        <v>798</v>
      </c>
      <c r="O172" s="44">
        <v>689</v>
      </c>
      <c r="P172" s="89">
        <f t="shared" si="57"/>
        <v>-13.659147869674184</v>
      </c>
      <c r="Q172" s="43">
        <f t="shared" ref="Q172:T173" si="67">G172+L172</f>
        <v>163</v>
      </c>
      <c r="R172" s="43">
        <f t="shared" si="67"/>
        <v>240</v>
      </c>
      <c r="S172" s="43">
        <f t="shared" si="67"/>
        <v>2474</v>
      </c>
      <c r="T172" s="44">
        <f t="shared" si="67"/>
        <v>2843</v>
      </c>
      <c r="U172" s="89">
        <f t="shared" si="56"/>
        <v>14.915117219078416</v>
      </c>
    </row>
    <row r="173" spans="1:21" s="69" customFormat="1" x14ac:dyDescent="0.2">
      <c r="A173" s="39" t="s">
        <v>37</v>
      </c>
      <c r="B173" s="42">
        <v>11891</v>
      </c>
      <c r="C173" s="43">
        <v>9351</v>
      </c>
      <c r="D173" s="43">
        <v>103576</v>
      </c>
      <c r="E173" s="43">
        <v>109351</v>
      </c>
      <c r="F173" s="89">
        <f t="shared" si="51"/>
        <v>5.5756159728122343</v>
      </c>
      <c r="G173" s="42">
        <v>11547</v>
      </c>
      <c r="H173" s="43">
        <v>9221</v>
      </c>
      <c r="I173" s="43">
        <v>105081</v>
      </c>
      <c r="J173" s="44">
        <v>108345</v>
      </c>
      <c r="K173" s="89">
        <f t="shared" si="52"/>
        <v>3.1061752362463242</v>
      </c>
      <c r="L173" s="43">
        <v>176</v>
      </c>
      <c r="M173" s="43">
        <v>9</v>
      </c>
      <c r="N173" s="43">
        <v>641</v>
      </c>
      <c r="O173" s="44">
        <v>973</v>
      </c>
      <c r="P173" s="89">
        <f t="shared" si="57"/>
        <v>51.794071762870516</v>
      </c>
      <c r="Q173" s="43">
        <f t="shared" si="67"/>
        <v>11723</v>
      </c>
      <c r="R173" s="43">
        <f t="shared" si="67"/>
        <v>9230</v>
      </c>
      <c r="S173" s="43">
        <f t="shared" si="67"/>
        <v>105722</v>
      </c>
      <c r="T173" s="44">
        <f t="shared" si="67"/>
        <v>109318</v>
      </c>
      <c r="U173" s="89">
        <f t="shared" si="56"/>
        <v>3.4013734132914628</v>
      </c>
    </row>
    <row r="174" spans="1:21" s="69" customFormat="1" x14ac:dyDescent="0.2">
      <c r="A174" s="39" t="s">
        <v>43</v>
      </c>
      <c r="B174" s="42" t="s">
        <v>316</v>
      </c>
      <c r="C174" s="43" t="s">
        <v>316</v>
      </c>
      <c r="D174" s="43">
        <v>1737</v>
      </c>
      <c r="E174" s="43">
        <v>2304</v>
      </c>
      <c r="F174" s="89">
        <f t="shared" si="51"/>
        <v>32.642487046632127</v>
      </c>
      <c r="G174" s="42" t="s">
        <v>316</v>
      </c>
      <c r="H174" s="43" t="s">
        <v>316</v>
      </c>
      <c r="I174" s="43">
        <v>2084</v>
      </c>
      <c r="J174" s="44">
        <v>2766</v>
      </c>
      <c r="K174" s="89">
        <f t="shared" si="52"/>
        <v>32.725527831094048</v>
      </c>
      <c r="L174" s="43" t="s">
        <v>316</v>
      </c>
      <c r="M174" s="43" t="s">
        <v>316</v>
      </c>
      <c r="N174" s="43">
        <v>209</v>
      </c>
      <c r="O174" s="44">
        <v>191</v>
      </c>
      <c r="P174" s="89">
        <f t="shared" si="57"/>
        <v>-8.6124401913875595</v>
      </c>
      <c r="Q174" s="43" t="s">
        <v>316</v>
      </c>
      <c r="R174" s="43" t="s">
        <v>316</v>
      </c>
      <c r="S174" s="43">
        <f t="shared" ref="S174:T176" si="68">I174+N174</f>
        <v>2293</v>
      </c>
      <c r="T174" s="44">
        <f t="shared" si="68"/>
        <v>2957</v>
      </c>
      <c r="U174" s="89">
        <f t="shared" si="56"/>
        <v>28.957697339729609</v>
      </c>
    </row>
    <row r="175" spans="1:21" s="69" customFormat="1" x14ac:dyDescent="0.2">
      <c r="A175" s="31" t="s">
        <v>64</v>
      </c>
      <c r="B175" s="32">
        <v>12057</v>
      </c>
      <c r="C175" s="33">
        <v>9601</v>
      </c>
      <c r="D175" s="33">
        <v>107164</v>
      </c>
      <c r="E175" s="33">
        <v>114632</v>
      </c>
      <c r="F175" s="93">
        <f t="shared" si="51"/>
        <v>6.9687581650554291</v>
      </c>
      <c r="G175" s="32">
        <v>11604</v>
      </c>
      <c r="H175" s="33">
        <v>9438</v>
      </c>
      <c r="I175" s="33">
        <v>108841</v>
      </c>
      <c r="J175" s="34">
        <v>113265</v>
      </c>
      <c r="K175" s="93">
        <f t="shared" si="52"/>
        <v>4.0646447570308979</v>
      </c>
      <c r="L175" s="33">
        <v>282</v>
      </c>
      <c r="M175" s="33">
        <v>32</v>
      </c>
      <c r="N175" s="33">
        <v>1648</v>
      </c>
      <c r="O175" s="34">
        <v>1853</v>
      </c>
      <c r="P175" s="93">
        <f t="shared" si="57"/>
        <v>12.439320388349515</v>
      </c>
      <c r="Q175" s="33">
        <f>G175+L175</f>
        <v>11886</v>
      </c>
      <c r="R175" s="33">
        <f>H175+M175</f>
        <v>9470</v>
      </c>
      <c r="S175" s="33">
        <f t="shared" si="68"/>
        <v>110489</v>
      </c>
      <c r="T175" s="34">
        <f t="shared" si="68"/>
        <v>115118</v>
      </c>
      <c r="U175" s="93">
        <f t="shared" si="56"/>
        <v>4.1895573314990626</v>
      </c>
    </row>
    <row r="176" spans="1:21" s="69" customFormat="1" x14ac:dyDescent="0.2">
      <c r="A176" s="31" t="s">
        <v>9</v>
      </c>
      <c r="B176" s="32">
        <v>344349</v>
      </c>
      <c r="C176" s="33">
        <v>327578</v>
      </c>
      <c r="D176" s="33">
        <v>3062280</v>
      </c>
      <c r="E176" s="33">
        <v>3650698</v>
      </c>
      <c r="F176" s="93">
        <f t="shared" si="51"/>
        <v>19.215029324555559</v>
      </c>
      <c r="G176" s="32">
        <v>290939</v>
      </c>
      <c r="H176" s="33">
        <v>279501</v>
      </c>
      <c r="I176" s="33">
        <v>2711457</v>
      </c>
      <c r="J176" s="34">
        <v>3069499</v>
      </c>
      <c r="K176" s="93">
        <f t="shared" si="52"/>
        <v>13.204782520984107</v>
      </c>
      <c r="L176" s="33">
        <v>40183</v>
      </c>
      <c r="M176" s="33">
        <v>61270</v>
      </c>
      <c r="N176" s="33">
        <v>404397</v>
      </c>
      <c r="O176" s="34">
        <v>577875</v>
      </c>
      <c r="P176" s="93">
        <f t="shared" si="57"/>
        <v>42.897944346768149</v>
      </c>
      <c r="Q176" s="33">
        <f>G176+L176</f>
        <v>331122</v>
      </c>
      <c r="R176" s="33">
        <f>H176+M176</f>
        <v>340771</v>
      </c>
      <c r="S176" s="33">
        <f t="shared" si="68"/>
        <v>3115854</v>
      </c>
      <c r="T176" s="34">
        <f t="shared" si="68"/>
        <v>3647374</v>
      </c>
      <c r="U176" s="93">
        <f t="shared" si="56"/>
        <v>17.058565645245253</v>
      </c>
    </row>
    <row r="177" spans="1:21" s="69" customFormat="1" x14ac:dyDescent="0.2">
      <c r="A177" s="68" t="s">
        <v>329</v>
      </c>
      <c r="B177" s="49"/>
      <c r="C177" s="50"/>
      <c r="D177" s="50"/>
      <c r="E177" s="50"/>
      <c r="F177" s="90"/>
      <c r="G177" s="49"/>
      <c r="H177" s="50"/>
      <c r="I177" s="50"/>
      <c r="J177" s="51"/>
      <c r="K177" s="90"/>
      <c r="L177" s="50"/>
      <c r="M177" s="50"/>
      <c r="N177" s="50"/>
      <c r="O177" s="51"/>
      <c r="P177" s="90"/>
      <c r="Q177" s="50"/>
      <c r="R177" s="50"/>
      <c r="S177" s="50"/>
      <c r="T177" s="51"/>
      <c r="U177" s="90"/>
    </row>
    <row r="178" spans="1:21" s="69" customFormat="1" x14ac:dyDescent="0.2">
      <c r="A178" s="66"/>
      <c r="B178" s="49"/>
      <c r="C178" s="50"/>
      <c r="D178" s="50"/>
      <c r="E178" s="50"/>
      <c r="F178" s="90"/>
      <c r="G178" s="49"/>
      <c r="H178" s="50"/>
      <c r="I178" s="50"/>
      <c r="J178" s="51"/>
      <c r="K178" s="90"/>
      <c r="L178" s="50"/>
      <c r="M178" s="50"/>
      <c r="N178" s="50"/>
      <c r="O178" s="51"/>
      <c r="P178" s="90"/>
      <c r="Q178" s="50"/>
      <c r="R178" s="50"/>
      <c r="S178" s="50"/>
      <c r="T178" s="51"/>
      <c r="U178" s="90"/>
    </row>
    <row r="179" spans="1:21" x14ac:dyDescent="0.2">
      <c r="A179" s="35" t="s">
        <v>314</v>
      </c>
      <c r="B179" s="46"/>
      <c r="C179" s="47"/>
      <c r="D179" s="47"/>
      <c r="E179" s="47"/>
      <c r="F179" s="91"/>
      <c r="G179" s="46"/>
      <c r="H179" s="47"/>
      <c r="I179" s="47"/>
      <c r="J179" s="48"/>
      <c r="K179" s="91"/>
      <c r="L179" s="47"/>
      <c r="M179" s="47"/>
      <c r="N179" s="47"/>
      <c r="O179" s="48"/>
      <c r="P179" s="91"/>
      <c r="Q179" s="47"/>
      <c r="R179" s="47"/>
      <c r="S179" s="47"/>
      <c r="T179" s="48"/>
      <c r="U179" s="91"/>
    </row>
    <row r="180" spans="1:21" x14ac:dyDescent="0.2">
      <c r="A180" s="35" t="s">
        <v>66</v>
      </c>
      <c r="B180" s="46"/>
      <c r="C180" s="47"/>
      <c r="D180" s="47"/>
      <c r="E180" s="47"/>
      <c r="F180" s="91"/>
      <c r="G180" s="46"/>
      <c r="H180" s="47"/>
      <c r="I180" s="47"/>
      <c r="J180" s="48"/>
      <c r="K180" s="91"/>
      <c r="L180" s="47"/>
      <c r="M180" s="47"/>
      <c r="N180" s="47"/>
      <c r="O180" s="48"/>
      <c r="P180" s="91"/>
      <c r="Q180" s="47"/>
      <c r="R180" s="47"/>
      <c r="S180" s="47"/>
      <c r="T180" s="48"/>
      <c r="U180" s="91"/>
    </row>
    <row r="181" spans="1:21" x14ac:dyDescent="0.2">
      <c r="A181" s="35" t="s">
        <v>181</v>
      </c>
      <c r="B181" s="46"/>
      <c r="C181" s="47"/>
      <c r="D181" s="47"/>
      <c r="E181" s="47"/>
      <c r="F181" s="91"/>
      <c r="G181" s="46"/>
      <c r="H181" s="47"/>
      <c r="I181" s="47"/>
      <c r="J181" s="48"/>
      <c r="K181" s="91"/>
      <c r="L181" s="47"/>
      <c r="M181" s="47"/>
      <c r="N181" s="47"/>
      <c r="O181" s="48"/>
      <c r="P181" s="91"/>
      <c r="Q181" s="47"/>
      <c r="R181" s="47"/>
      <c r="S181" s="47"/>
      <c r="T181" s="48"/>
      <c r="U181" s="91"/>
    </row>
    <row r="182" spans="1:21" x14ac:dyDescent="0.2">
      <c r="A182" s="39" t="s">
        <v>182</v>
      </c>
      <c r="B182" s="42">
        <v>191</v>
      </c>
      <c r="C182" s="43">
        <v>393</v>
      </c>
      <c r="D182" s="43">
        <v>1153</v>
      </c>
      <c r="E182" s="43">
        <v>5445</v>
      </c>
      <c r="F182" s="89">
        <f t="shared" si="51"/>
        <v>372.2463139635733</v>
      </c>
      <c r="G182" s="42">
        <v>162</v>
      </c>
      <c r="H182" s="43">
        <v>313</v>
      </c>
      <c r="I182" s="43">
        <v>542</v>
      </c>
      <c r="J182" s="44">
        <v>3696</v>
      </c>
      <c r="K182" s="89">
        <f t="shared" si="52"/>
        <v>581.91881918819183</v>
      </c>
      <c r="L182" s="43">
        <v>41</v>
      </c>
      <c r="M182" s="43">
        <v>129</v>
      </c>
      <c r="N182" s="43">
        <v>762</v>
      </c>
      <c r="O182" s="44">
        <v>1409</v>
      </c>
      <c r="P182" s="89">
        <f t="shared" si="57"/>
        <v>84.908136482939639</v>
      </c>
      <c r="Q182" s="43">
        <f t="shared" ref="Q182:T188" si="69">G182+L182</f>
        <v>203</v>
      </c>
      <c r="R182" s="43">
        <f t="shared" si="69"/>
        <v>442</v>
      </c>
      <c r="S182" s="43">
        <f t="shared" si="69"/>
        <v>1304</v>
      </c>
      <c r="T182" s="44">
        <f t="shared" si="69"/>
        <v>5105</v>
      </c>
      <c r="U182" s="89">
        <f t="shared" si="56"/>
        <v>291.48773006134968</v>
      </c>
    </row>
    <row r="183" spans="1:21" x14ac:dyDescent="0.2">
      <c r="A183" s="39" t="s">
        <v>183</v>
      </c>
      <c r="B183" s="42">
        <v>38391</v>
      </c>
      <c r="C183" s="43">
        <v>39020</v>
      </c>
      <c r="D183" s="43">
        <v>333123</v>
      </c>
      <c r="E183" s="43">
        <v>426245</v>
      </c>
      <c r="F183" s="89">
        <f t="shared" si="51"/>
        <v>27.954239124887803</v>
      </c>
      <c r="G183" s="42">
        <v>13892</v>
      </c>
      <c r="H183" s="43">
        <v>15960</v>
      </c>
      <c r="I183" s="43">
        <v>81618</v>
      </c>
      <c r="J183" s="44">
        <v>130172</v>
      </c>
      <c r="K183" s="89">
        <f t="shared" si="52"/>
        <v>59.489328334436031</v>
      </c>
      <c r="L183" s="43">
        <v>21214</v>
      </c>
      <c r="M183" s="43">
        <v>21221</v>
      </c>
      <c r="N183" s="43">
        <v>250954</v>
      </c>
      <c r="O183" s="44">
        <v>300500</v>
      </c>
      <c r="P183" s="89">
        <f t="shared" si="57"/>
        <v>19.743060481203724</v>
      </c>
      <c r="Q183" s="43">
        <f t="shared" si="69"/>
        <v>35106</v>
      </c>
      <c r="R183" s="43">
        <f t="shared" si="69"/>
        <v>37181</v>
      </c>
      <c r="S183" s="43">
        <f t="shared" si="69"/>
        <v>332572</v>
      </c>
      <c r="T183" s="44">
        <f t="shared" si="69"/>
        <v>430672</v>
      </c>
      <c r="U183" s="89">
        <f t="shared" si="56"/>
        <v>29.497371997642613</v>
      </c>
    </row>
    <row r="184" spans="1:21" x14ac:dyDescent="0.2">
      <c r="A184" s="39" t="s">
        <v>184</v>
      </c>
      <c r="B184" s="42">
        <v>137</v>
      </c>
      <c r="C184" s="43">
        <v>107</v>
      </c>
      <c r="D184" s="43">
        <v>1396</v>
      </c>
      <c r="E184" s="43">
        <v>1088</v>
      </c>
      <c r="F184" s="89">
        <f t="shared" si="51"/>
        <v>-22.063037249283667</v>
      </c>
      <c r="G184" s="42">
        <v>165</v>
      </c>
      <c r="H184" s="43">
        <v>98</v>
      </c>
      <c r="I184" s="43">
        <v>1327</v>
      </c>
      <c r="J184" s="44">
        <v>1105</v>
      </c>
      <c r="K184" s="89">
        <f t="shared" si="52"/>
        <v>-16.729464958553127</v>
      </c>
      <c r="L184" s="43">
        <v>0</v>
      </c>
      <c r="M184" s="43">
        <v>0</v>
      </c>
      <c r="N184" s="43">
        <v>60</v>
      </c>
      <c r="O184" s="44">
        <v>0</v>
      </c>
      <c r="P184" s="89">
        <f t="shared" si="57"/>
        <v>-100</v>
      </c>
      <c r="Q184" s="43">
        <f t="shared" si="69"/>
        <v>165</v>
      </c>
      <c r="R184" s="43">
        <f t="shared" si="69"/>
        <v>98</v>
      </c>
      <c r="S184" s="43">
        <f t="shared" si="69"/>
        <v>1387</v>
      </c>
      <c r="T184" s="44">
        <f t="shared" si="69"/>
        <v>1105</v>
      </c>
      <c r="U184" s="89">
        <f t="shared" si="56"/>
        <v>-20.331651045421772</v>
      </c>
    </row>
    <row r="185" spans="1:21" x14ac:dyDescent="0.2">
      <c r="A185" s="39" t="s">
        <v>185</v>
      </c>
      <c r="B185" s="42">
        <v>1486</v>
      </c>
      <c r="C185" s="43">
        <v>692</v>
      </c>
      <c r="D185" s="43">
        <v>6946</v>
      </c>
      <c r="E185" s="43">
        <v>4744</v>
      </c>
      <c r="F185" s="89">
        <f t="shared" si="51"/>
        <v>-31.70169881946444</v>
      </c>
      <c r="G185" s="42">
        <v>1318</v>
      </c>
      <c r="H185" s="43">
        <v>594</v>
      </c>
      <c r="I185" s="43">
        <v>6241</v>
      </c>
      <c r="J185" s="44">
        <v>4623</v>
      </c>
      <c r="K185" s="89">
        <f t="shared" si="52"/>
        <v>-25.92533247876943</v>
      </c>
      <c r="L185" s="43">
        <v>0</v>
      </c>
      <c r="M185" s="43">
        <v>48</v>
      </c>
      <c r="N185" s="43">
        <v>215</v>
      </c>
      <c r="O185" s="44">
        <v>264</v>
      </c>
      <c r="P185" s="89">
        <f t="shared" si="57"/>
        <v>22.790697674418606</v>
      </c>
      <c r="Q185" s="43">
        <f t="shared" si="69"/>
        <v>1318</v>
      </c>
      <c r="R185" s="43">
        <f t="shared" si="69"/>
        <v>642</v>
      </c>
      <c r="S185" s="43">
        <f t="shared" si="69"/>
        <v>6456</v>
      </c>
      <c r="T185" s="44">
        <f t="shared" si="69"/>
        <v>4887</v>
      </c>
      <c r="U185" s="89">
        <f t="shared" si="56"/>
        <v>-24.302973977695167</v>
      </c>
    </row>
    <row r="186" spans="1:21" x14ac:dyDescent="0.2">
      <c r="A186" s="39" t="s">
        <v>186</v>
      </c>
      <c r="B186" s="42">
        <v>6708</v>
      </c>
      <c r="C186" s="43">
        <v>5185</v>
      </c>
      <c r="D186" s="43">
        <v>45542</v>
      </c>
      <c r="E186" s="43">
        <v>39659</v>
      </c>
      <c r="F186" s="89">
        <f t="shared" si="51"/>
        <v>-12.917746256203067</v>
      </c>
      <c r="G186" s="42">
        <v>3805</v>
      </c>
      <c r="H186" s="43">
        <v>2583</v>
      </c>
      <c r="I186" s="43">
        <v>26678</v>
      </c>
      <c r="J186" s="44">
        <v>18483</v>
      </c>
      <c r="K186" s="89">
        <f t="shared" si="52"/>
        <v>-30.718194767223927</v>
      </c>
      <c r="L186" s="43">
        <v>3064</v>
      </c>
      <c r="M186" s="43">
        <v>2879</v>
      </c>
      <c r="N186" s="43">
        <v>17638</v>
      </c>
      <c r="O186" s="44">
        <v>21758</v>
      </c>
      <c r="P186" s="89">
        <f t="shared" si="57"/>
        <v>23.358657444154666</v>
      </c>
      <c r="Q186" s="43">
        <f t="shared" si="69"/>
        <v>6869</v>
      </c>
      <c r="R186" s="43">
        <f t="shared" si="69"/>
        <v>5462</v>
      </c>
      <c r="S186" s="43">
        <f t="shared" si="69"/>
        <v>44316</v>
      </c>
      <c r="T186" s="44">
        <f t="shared" si="69"/>
        <v>40241</v>
      </c>
      <c r="U186" s="89">
        <f t="shared" si="56"/>
        <v>-9.1953244877696552</v>
      </c>
    </row>
    <row r="187" spans="1:21" x14ac:dyDescent="0.2">
      <c r="A187" s="39" t="s">
        <v>187</v>
      </c>
      <c r="B187" s="42">
        <v>14083</v>
      </c>
      <c r="C187" s="43">
        <v>14722</v>
      </c>
      <c r="D187" s="43">
        <v>122148</v>
      </c>
      <c r="E187" s="43">
        <v>173188</v>
      </c>
      <c r="F187" s="89">
        <f t="shared" si="51"/>
        <v>41.785375118708451</v>
      </c>
      <c r="G187" s="42">
        <v>1106</v>
      </c>
      <c r="H187" s="43">
        <v>1211</v>
      </c>
      <c r="I187" s="43">
        <v>8266</v>
      </c>
      <c r="J187" s="44">
        <v>8515</v>
      </c>
      <c r="K187" s="89">
        <f t="shared" si="52"/>
        <v>3.0123397048149045</v>
      </c>
      <c r="L187" s="43">
        <v>14140</v>
      </c>
      <c r="M187" s="43">
        <v>13664</v>
      </c>
      <c r="N187" s="43">
        <v>115330</v>
      </c>
      <c r="O187" s="44">
        <v>162243</v>
      </c>
      <c r="P187" s="89">
        <f t="shared" si="57"/>
        <v>40.677187201942253</v>
      </c>
      <c r="Q187" s="43">
        <f t="shared" si="69"/>
        <v>15246</v>
      </c>
      <c r="R187" s="43">
        <f t="shared" si="69"/>
        <v>14875</v>
      </c>
      <c r="S187" s="43">
        <f t="shared" si="69"/>
        <v>123596</v>
      </c>
      <c r="T187" s="44">
        <f t="shared" si="69"/>
        <v>170758</v>
      </c>
      <c r="U187" s="89">
        <f t="shared" si="56"/>
        <v>38.158192821774165</v>
      </c>
    </row>
    <row r="188" spans="1:21" x14ac:dyDescent="0.2">
      <c r="A188" s="35" t="s">
        <v>178</v>
      </c>
      <c r="B188" s="49">
        <v>60996</v>
      </c>
      <c r="C188" s="50">
        <v>60119</v>
      </c>
      <c r="D188" s="50">
        <v>510308</v>
      </c>
      <c r="E188" s="50">
        <v>650369</v>
      </c>
      <c r="F188" s="90">
        <f t="shared" si="51"/>
        <v>27.446365724229288</v>
      </c>
      <c r="G188" s="49">
        <v>20448</v>
      </c>
      <c r="H188" s="50">
        <v>20759</v>
      </c>
      <c r="I188" s="50">
        <v>124672</v>
      </c>
      <c r="J188" s="51">
        <v>166594</v>
      </c>
      <c r="K188" s="90">
        <f t="shared" si="52"/>
        <v>33.625834188911703</v>
      </c>
      <c r="L188" s="50">
        <v>38459</v>
      </c>
      <c r="M188" s="50">
        <v>37941</v>
      </c>
      <c r="N188" s="50">
        <v>384959</v>
      </c>
      <c r="O188" s="51">
        <v>486174</v>
      </c>
      <c r="P188" s="90">
        <f t="shared" si="57"/>
        <v>26.292410360583858</v>
      </c>
      <c r="Q188" s="50">
        <f t="shared" si="69"/>
        <v>58907</v>
      </c>
      <c r="R188" s="50">
        <f t="shared" si="69"/>
        <v>58700</v>
      </c>
      <c r="S188" s="50">
        <f t="shared" si="69"/>
        <v>509631</v>
      </c>
      <c r="T188" s="51">
        <f t="shared" si="69"/>
        <v>652768</v>
      </c>
      <c r="U188" s="90">
        <f t="shared" si="56"/>
        <v>28.08639976767504</v>
      </c>
    </row>
    <row r="189" spans="1:21" x14ac:dyDescent="0.2">
      <c r="A189" s="35" t="s">
        <v>188</v>
      </c>
      <c r="B189" s="46"/>
      <c r="C189" s="47"/>
      <c r="D189" s="47"/>
      <c r="E189" s="47"/>
      <c r="F189" s="91"/>
      <c r="G189" s="46"/>
      <c r="H189" s="47"/>
      <c r="I189" s="47"/>
      <c r="J189" s="48"/>
      <c r="K189" s="91"/>
      <c r="L189" s="47"/>
      <c r="M189" s="47"/>
      <c r="N189" s="47"/>
      <c r="O189" s="48"/>
      <c r="P189" s="91"/>
      <c r="Q189" s="47"/>
      <c r="R189" s="47"/>
      <c r="S189" s="47"/>
      <c r="T189" s="48"/>
      <c r="U189" s="91"/>
    </row>
    <row r="190" spans="1:21" x14ac:dyDescent="0.2">
      <c r="A190" s="39" t="s">
        <v>189</v>
      </c>
      <c r="B190" s="42">
        <v>553</v>
      </c>
      <c r="C190" s="43">
        <v>364</v>
      </c>
      <c r="D190" s="43">
        <v>6522</v>
      </c>
      <c r="E190" s="43">
        <v>3784</v>
      </c>
      <c r="F190" s="89">
        <f t="shared" si="51"/>
        <v>-41.98098742716958</v>
      </c>
      <c r="G190" s="42">
        <v>637</v>
      </c>
      <c r="H190" s="43">
        <v>338</v>
      </c>
      <c r="I190" s="43">
        <v>6325</v>
      </c>
      <c r="J190" s="44">
        <v>3747</v>
      </c>
      <c r="K190" s="89">
        <f t="shared" si="52"/>
        <v>-40.758893280632414</v>
      </c>
      <c r="L190" s="43">
        <v>0</v>
      </c>
      <c r="M190" s="43">
        <v>0</v>
      </c>
      <c r="N190" s="43">
        <v>105</v>
      </c>
      <c r="O190" s="44">
        <v>58</v>
      </c>
      <c r="P190" s="89">
        <f t="shared" si="57"/>
        <v>-44.761904761904766</v>
      </c>
      <c r="Q190" s="43">
        <f t="shared" ref="Q190:T193" si="70">G190+L190</f>
        <v>637</v>
      </c>
      <c r="R190" s="43">
        <f t="shared" si="70"/>
        <v>338</v>
      </c>
      <c r="S190" s="43">
        <f t="shared" si="70"/>
        <v>6430</v>
      </c>
      <c r="T190" s="44">
        <f t="shared" si="70"/>
        <v>3805</v>
      </c>
      <c r="U190" s="89">
        <f t="shared" si="56"/>
        <v>-40.824261275272164</v>
      </c>
    </row>
    <row r="191" spans="1:21" x14ac:dyDescent="0.2">
      <c r="A191" s="39" t="s">
        <v>190</v>
      </c>
      <c r="B191" s="42">
        <v>360</v>
      </c>
      <c r="C191" s="43">
        <v>182</v>
      </c>
      <c r="D191" s="43">
        <v>2316</v>
      </c>
      <c r="E191" s="43">
        <v>3357</v>
      </c>
      <c r="F191" s="89">
        <f t="shared" si="51"/>
        <v>44.948186528497409</v>
      </c>
      <c r="G191" s="42">
        <v>0</v>
      </c>
      <c r="H191" s="43">
        <v>0</v>
      </c>
      <c r="I191" s="43">
        <v>0</v>
      </c>
      <c r="J191" s="44">
        <v>0</v>
      </c>
      <c r="K191" s="89" t="s">
        <v>341</v>
      </c>
      <c r="L191" s="43">
        <v>308</v>
      </c>
      <c r="M191" s="43">
        <v>252</v>
      </c>
      <c r="N191" s="43">
        <v>2324</v>
      </c>
      <c r="O191" s="44">
        <v>3234</v>
      </c>
      <c r="P191" s="89">
        <f t="shared" si="57"/>
        <v>39.156626506024097</v>
      </c>
      <c r="Q191" s="43">
        <f t="shared" si="70"/>
        <v>308</v>
      </c>
      <c r="R191" s="43">
        <f t="shared" si="70"/>
        <v>252</v>
      </c>
      <c r="S191" s="43">
        <f t="shared" si="70"/>
        <v>2324</v>
      </c>
      <c r="T191" s="44">
        <f t="shared" si="70"/>
        <v>3234</v>
      </c>
      <c r="U191" s="89">
        <f t="shared" si="56"/>
        <v>39.156626506024097</v>
      </c>
    </row>
    <row r="192" spans="1:21" x14ac:dyDescent="0.2">
      <c r="A192" s="39" t="s">
        <v>191</v>
      </c>
      <c r="B192" s="42">
        <v>0</v>
      </c>
      <c r="C192" s="43">
        <v>0</v>
      </c>
      <c r="D192" s="43">
        <v>13</v>
      </c>
      <c r="E192" s="43">
        <v>0</v>
      </c>
      <c r="F192" s="89">
        <f t="shared" si="51"/>
        <v>-100</v>
      </c>
      <c r="G192" s="42">
        <v>0</v>
      </c>
      <c r="H192" s="43">
        <v>0</v>
      </c>
      <c r="I192" s="43">
        <v>23</v>
      </c>
      <c r="J192" s="44">
        <v>0</v>
      </c>
      <c r="K192" s="89">
        <f t="shared" si="52"/>
        <v>-100</v>
      </c>
      <c r="L192" s="43">
        <v>0</v>
      </c>
      <c r="M192" s="43">
        <v>0</v>
      </c>
      <c r="N192" s="43">
        <v>0</v>
      </c>
      <c r="O192" s="44">
        <v>0</v>
      </c>
      <c r="P192" s="89" t="s">
        <v>341</v>
      </c>
      <c r="Q192" s="43">
        <f t="shared" si="70"/>
        <v>0</v>
      </c>
      <c r="R192" s="43">
        <f t="shared" si="70"/>
        <v>0</v>
      </c>
      <c r="S192" s="43">
        <f t="shared" si="70"/>
        <v>23</v>
      </c>
      <c r="T192" s="44">
        <f t="shared" si="70"/>
        <v>0</v>
      </c>
      <c r="U192" s="89">
        <f t="shared" si="56"/>
        <v>-100</v>
      </c>
    </row>
    <row r="193" spans="1:21" x14ac:dyDescent="0.2">
      <c r="A193" s="35" t="s">
        <v>179</v>
      </c>
      <c r="B193" s="49">
        <v>913</v>
      </c>
      <c r="C193" s="50">
        <v>546</v>
      </c>
      <c r="D193" s="50">
        <v>8851</v>
      </c>
      <c r="E193" s="50">
        <v>7141</v>
      </c>
      <c r="F193" s="90">
        <f t="shared" si="51"/>
        <v>-19.319850864309117</v>
      </c>
      <c r="G193" s="49">
        <v>637</v>
      </c>
      <c r="H193" s="50">
        <v>338</v>
      </c>
      <c r="I193" s="50">
        <v>6348</v>
      </c>
      <c r="J193" s="51">
        <v>3747</v>
      </c>
      <c r="K193" s="90">
        <f t="shared" si="52"/>
        <v>-40.973534971644618</v>
      </c>
      <c r="L193" s="50">
        <v>308</v>
      </c>
      <c r="M193" s="50">
        <v>252</v>
      </c>
      <c r="N193" s="50">
        <v>2429</v>
      </c>
      <c r="O193" s="51">
        <v>3292</v>
      </c>
      <c r="P193" s="90">
        <f t="shared" si="57"/>
        <v>35.529024289831206</v>
      </c>
      <c r="Q193" s="50">
        <f t="shared" si="70"/>
        <v>945</v>
      </c>
      <c r="R193" s="50">
        <f t="shared" si="70"/>
        <v>590</v>
      </c>
      <c r="S193" s="50">
        <f t="shared" si="70"/>
        <v>8777</v>
      </c>
      <c r="T193" s="51">
        <f t="shared" si="70"/>
        <v>7039</v>
      </c>
      <c r="U193" s="90">
        <f t="shared" si="56"/>
        <v>-19.80175458584938</v>
      </c>
    </row>
    <row r="194" spans="1:21" x14ac:dyDescent="0.2">
      <c r="A194" s="35" t="s">
        <v>192</v>
      </c>
      <c r="B194" s="46"/>
      <c r="C194" s="47"/>
      <c r="D194" s="47"/>
      <c r="E194" s="47"/>
      <c r="F194" s="91"/>
      <c r="G194" s="46"/>
      <c r="H194" s="47"/>
      <c r="I194" s="47"/>
      <c r="J194" s="48"/>
      <c r="K194" s="91"/>
      <c r="L194" s="47"/>
      <c r="M194" s="47"/>
      <c r="N194" s="47"/>
      <c r="O194" s="48"/>
      <c r="P194" s="91"/>
      <c r="Q194" s="47"/>
      <c r="R194" s="47"/>
      <c r="S194" s="47"/>
      <c r="T194" s="48"/>
      <c r="U194" s="91"/>
    </row>
    <row r="195" spans="1:21" x14ac:dyDescent="0.2">
      <c r="A195" s="39" t="s">
        <v>193</v>
      </c>
      <c r="B195" s="42">
        <v>817</v>
      </c>
      <c r="C195" s="43">
        <v>2147</v>
      </c>
      <c r="D195" s="43">
        <v>4155</v>
      </c>
      <c r="E195" s="43">
        <v>13269</v>
      </c>
      <c r="F195" s="89">
        <f t="shared" si="51"/>
        <v>219.35018050541518</v>
      </c>
      <c r="G195" s="42">
        <v>694</v>
      </c>
      <c r="H195" s="43">
        <v>1914</v>
      </c>
      <c r="I195" s="43">
        <v>4394</v>
      </c>
      <c r="J195" s="44">
        <v>13266</v>
      </c>
      <c r="K195" s="89">
        <f t="shared" si="52"/>
        <v>201.91169776968593</v>
      </c>
      <c r="L195" s="43">
        <v>0</v>
      </c>
      <c r="M195" s="43">
        <v>24</v>
      </c>
      <c r="N195" s="43">
        <v>9</v>
      </c>
      <c r="O195" s="44">
        <v>69</v>
      </c>
      <c r="P195" s="89">
        <f t="shared" si="57"/>
        <v>666.66666666666674</v>
      </c>
      <c r="Q195" s="43">
        <f t="shared" ref="Q195:T197" si="71">G195+L195</f>
        <v>694</v>
      </c>
      <c r="R195" s="43">
        <f t="shared" si="71"/>
        <v>1938</v>
      </c>
      <c r="S195" s="43">
        <f t="shared" si="71"/>
        <v>4403</v>
      </c>
      <c r="T195" s="44">
        <f t="shared" si="71"/>
        <v>13335</v>
      </c>
      <c r="U195" s="89">
        <f t="shared" si="56"/>
        <v>202.86168521462636</v>
      </c>
    </row>
    <row r="196" spans="1:21" x14ac:dyDescent="0.2">
      <c r="A196" s="35" t="s">
        <v>176</v>
      </c>
      <c r="B196" s="49">
        <v>817</v>
      </c>
      <c r="C196" s="50">
        <v>2147</v>
      </c>
      <c r="D196" s="50">
        <v>4155</v>
      </c>
      <c r="E196" s="50">
        <v>13269</v>
      </c>
      <c r="F196" s="90">
        <f t="shared" si="51"/>
        <v>219.35018050541518</v>
      </c>
      <c r="G196" s="49">
        <v>694</v>
      </c>
      <c r="H196" s="50">
        <v>1914</v>
      </c>
      <c r="I196" s="50">
        <v>4394</v>
      </c>
      <c r="J196" s="51">
        <v>13266</v>
      </c>
      <c r="K196" s="90">
        <f t="shared" si="52"/>
        <v>201.91169776968593</v>
      </c>
      <c r="L196" s="50">
        <v>0</v>
      </c>
      <c r="M196" s="50">
        <v>24</v>
      </c>
      <c r="N196" s="50">
        <v>9</v>
      </c>
      <c r="O196" s="51">
        <v>69</v>
      </c>
      <c r="P196" s="90">
        <f t="shared" si="57"/>
        <v>666.66666666666674</v>
      </c>
      <c r="Q196" s="50">
        <f t="shared" si="71"/>
        <v>694</v>
      </c>
      <c r="R196" s="50">
        <f t="shared" si="71"/>
        <v>1938</v>
      </c>
      <c r="S196" s="50">
        <f t="shared" si="71"/>
        <v>4403</v>
      </c>
      <c r="T196" s="51">
        <f t="shared" si="71"/>
        <v>13335</v>
      </c>
      <c r="U196" s="90">
        <f t="shared" si="56"/>
        <v>202.86168521462636</v>
      </c>
    </row>
    <row r="197" spans="1:21" x14ac:dyDescent="0.2">
      <c r="A197" s="35" t="s">
        <v>65</v>
      </c>
      <c r="B197" s="49">
        <v>62726</v>
      </c>
      <c r="C197" s="50">
        <v>62812</v>
      </c>
      <c r="D197" s="50">
        <v>523314</v>
      </c>
      <c r="E197" s="50">
        <v>670779</v>
      </c>
      <c r="F197" s="90">
        <f t="shared" si="51"/>
        <v>28.179066487806555</v>
      </c>
      <c r="G197" s="49">
        <v>21779</v>
      </c>
      <c r="H197" s="50">
        <v>23011</v>
      </c>
      <c r="I197" s="50">
        <v>135414</v>
      </c>
      <c r="J197" s="51">
        <v>183607</v>
      </c>
      <c r="K197" s="90">
        <f t="shared" si="52"/>
        <v>35.589377760054354</v>
      </c>
      <c r="L197" s="50">
        <v>38767</v>
      </c>
      <c r="M197" s="50">
        <v>38217</v>
      </c>
      <c r="N197" s="50">
        <v>387397</v>
      </c>
      <c r="O197" s="51">
        <v>489535</v>
      </c>
      <c r="P197" s="90">
        <f t="shared" si="57"/>
        <v>26.365201589067546</v>
      </c>
      <c r="Q197" s="50">
        <f t="shared" si="71"/>
        <v>60546</v>
      </c>
      <c r="R197" s="50">
        <f t="shared" si="71"/>
        <v>61228</v>
      </c>
      <c r="S197" s="50">
        <f t="shared" si="71"/>
        <v>522811</v>
      </c>
      <c r="T197" s="51">
        <f t="shared" si="71"/>
        <v>673142</v>
      </c>
      <c r="U197" s="90">
        <f t="shared" si="56"/>
        <v>28.754368213369652</v>
      </c>
    </row>
    <row r="198" spans="1:21" s="69" customFormat="1" x14ac:dyDescent="0.2">
      <c r="A198" s="35"/>
      <c r="B198" s="49"/>
      <c r="C198" s="50"/>
      <c r="D198" s="50"/>
      <c r="E198" s="50"/>
      <c r="F198" s="90"/>
      <c r="G198" s="49"/>
      <c r="H198" s="50"/>
      <c r="I198" s="50"/>
      <c r="J198" s="51"/>
      <c r="K198" s="90"/>
      <c r="L198" s="50"/>
      <c r="M198" s="50"/>
      <c r="N198" s="50"/>
      <c r="O198" s="51"/>
      <c r="P198" s="90"/>
      <c r="Q198" s="50"/>
      <c r="R198" s="50"/>
      <c r="S198" s="50"/>
      <c r="T198" s="51"/>
      <c r="U198" s="90"/>
    </row>
    <row r="199" spans="1:21" s="69" customFormat="1" x14ac:dyDescent="0.2">
      <c r="A199" s="85" t="s">
        <v>339</v>
      </c>
      <c r="B199" s="49"/>
      <c r="C199" s="50"/>
      <c r="D199" s="50"/>
      <c r="E199" s="50"/>
      <c r="F199" s="90"/>
      <c r="G199" s="49"/>
      <c r="H199" s="50"/>
      <c r="I199" s="50"/>
      <c r="J199" s="51"/>
      <c r="K199" s="90"/>
      <c r="L199" s="50"/>
      <c r="M199" s="50"/>
      <c r="N199" s="50"/>
      <c r="O199" s="51"/>
      <c r="P199" s="90"/>
      <c r="Q199" s="50"/>
      <c r="R199" s="50"/>
      <c r="S199" s="50"/>
      <c r="T199" s="51"/>
      <c r="U199" s="90"/>
    </row>
    <row r="200" spans="1:21" s="69" customFormat="1" x14ac:dyDescent="0.2">
      <c r="A200" s="39" t="s">
        <v>47</v>
      </c>
      <c r="B200" s="42">
        <v>744</v>
      </c>
      <c r="C200" s="43">
        <v>757</v>
      </c>
      <c r="D200" s="43">
        <v>7675</v>
      </c>
      <c r="E200" s="43">
        <v>9229</v>
      </c>
      <c r="F200" s="89">
        <f t="shared" si="51"/>
        <v>20.247557003257331</v>
      </c>
      <c r="G200" s="42">
        <v>799</v>
      </c>
      <c r="H200" s="43">
        <v>651</v>
      </c>
      <c r="I200" s="43">
        <v>6867</v>
      </c>
      <c r="J200" s="44">
        <v>7443</v>
      </c>
      <c r="K200" s="89">
        <f t="shared" si="52"/>
        <v>8.3879423328964613</v>
      </c>
      <c r="L200" s="43">
        <v>41</v>
      </c>
      <c r="M200" s="43">
        <v>129</v>
      </c>
      <c r="N200" s="43">
        <v>867</v>
      </c>
      <c r="O200" s="44">
        <v>1467</v>
      </c>
      <c r="P200" s="89">
        <f t="shared" si="57"/>
        <v>69.20415224913495</v>
      </c>
      <c r="Q200" s="43">
        <f t="shared" ref="Q200:Q208" si="72">G200+L200</f>
        <v>840</v>
      </c>
      <c r="R200" s="43">
        <f t="shared" ref="R200:R208" si="73">H200+M200</f>
        <v>780</v>
      </c>
      <c r="S200" s="43">
        <f t="shared" ref="S200:S208" si="74">I200+N200</f>
        <v>7734</v>
      </c>
      <c r="T200" s="44">
        <f t="shared" ref="T200:T208" si="75">J200+O200</f>
        <v>8910</v>
      </c>
      <c r="U200" s="89">
        <f t="shared" si="56"/>
        <v>15.205585725368504</v>
      </c>
    </row>
    <row r="201" spans="1:21" s="69" customFormat="1" x14ac:dyDescent="0.2">
      <c r="A201" s="39" t="s">
        <v>48</v>
      </c>
      <c r="B201" s="42">
        <v>38391</v>
      </c>
      <c r="C201" s="43">
        <v>39020</v>
      </c>
      <c r="D201" s="43">
        <v>333123</v>
      </c>
      <c r="E201" s="43">
        <v>426245</v>
      </c>
      <c r="F201" s="89">
        <f t="shared" si="51"/>
        <v>27.954239124887803</v>
      </c>
      <c r="G201" s="42">
        <v>13892</v>
      </c>
      <c r="H201" s="43">
        <v>15960</v>
      </c>
      <c r="I201" s="43">
        <v>81618</v>
      </c>
      <c r="J201" s="44">
        <v>130172</v>
      </c>
      <c r="K201" s="89">
        <f t="shared" si="52"/>
        <v>59.489328334436031</v>
      </c>
      <c r="L201" s="43">
        <v>21214</v>
      </c>
      <c r="M201" s="43">
        <v>21221</v>
      </c>
      <c r="N201" s="43">
        <v>250954</v>
      </c>
      <c r="O201" s="44">
        <v>300500</v>
      </c>
      <c r="P201" s="89">
        <f t="shared" si="57"/>
        <v>19.743060481203724</v>
      </c>
      <c r="Q201" s="43">
        <f t="shared" si="72"/>
        <v>35106</v>
      </c>
      <c r="R201" s="43">
        <f t="shared" si="73"/>
        <v>37181</v>
      </c>
      <c r="S201" s="43">
        <f t="shared" si="74"/>
        <v>332572</v>
      </c>
      <c r="T201" s="44">
        <f t="shared" si="75"/>
        <v>430672</v>
      </c>
      <c r="U201" s="89">
        <f t="shared" si="56"/>
        <v>29.497371997642613</v>
      </c>
    </row>
    <row r="202" spans="1:21" s="69" customFormat="1" x14ac:dyDescent="0.2">
      <c r="A202" s="39" t="s">
        <v>49</v>
      </c>
      <c r="B202" s="42">
        <v>137</v>
      </c>
      <c r="C202" s="43">
        <v>107</v>
      </c>
      <c r="D202" s="43">
        <v>1396</v>
      </c>
      <c r="E202" s="43">
        <v>1088</v>
      </c>
      <c r="F202" s="89">
        <f t="shared" si="51"/>
        <v>-22.063037249283667</v>
      </c>
      <c r="G202" s="42">
        <v>165</v>
      </c>
      <c r="H202" s="43">
        <v>98</v>
      </c>
      <c r="I202" s="43">
        <v>1327</v>
      </c>
      <c r="J202" s="44">
        <v>1105</v>
      </c>
      <c r="K202" s="89">
        <f t="shared" si="52"/>
        <v>-16.729464958553127</v>
      </c>
      <c r="L202" s="43">
        <v>0</v>
      </c>
      <c r="M202" s="43">
        <v>0</v>
      </c>
      <c r="N202" s="43">
        <v>60</v>
      </c>
      <c r="O202" s="44">
        <v>0</v>
      </c>
      <c r="P202" s="89">
        <f t="shared" si="57"/>
        <v>-100</v>
      </c>
      <c r="Q202" s="43">
        <f t="shared" si="72"/>
        <v>165</v>
      </c>
      <c r="R202" s="43">
        <f t="shared" si="73"/>
        <v>98</v>
      </c>
      <c r="S202" s="43">
        <f t="shared" si="74"/>
        <v>1387</v>
      </c>
      <c r="T202" s="44">
        <f t="shared" si="75"/>
        <v>1105</v>
      </c>
      <c r="U202" s="89">
        <f t="shared" si="56"/>
        <v>-20.331651045421772</v>
      </c>
    </row>
    <row r="203" spans="1:21" s="69" customFormat="1" x14ac:dyDescent="0.2">
      <c r="A203" s="39" t="s">
        <v>28</v>
      </c>
      <c r="B203" s="42">
        <v>360</v>
      </c>
      <c r="C203" s="43">
        <v>182</v>
      </c>
      <c r="D203" s="43">
        <v>2316</v>
      </c>
      <c r="E203" s="43">
        <v>3357</v>
      </c>
      <c r="F203" s="89">
        <f t="shared" si="51"/>
        <v>44.948186528497409</v>
      </c>
      <c r="G203" s="42">
        <v>0</v>
      </c>
      <c r="H203" s="43">
        <v>0</v>
      </c>
      <c r="I203" s="43">
        <v>0</v>
      </c>
      <c r="J203" s="44">
        <v>0</v>
      </c>
      <c r="K203" s="89" t="s">
        <v>341</v>
      </c>
      <c r="L203" s="43">
        <v>308</v>
      </c>
      <c r="M203" s="43">
        <v>252</v>
      </c>
      <c r="N203" s="43">
        <v>2324</v>
      </c>
      <c r="O203" s="44">
        <v>3234</v>
      </c>
      <c r="P203" s="89">
        <f t="shared" si="57"/>
        <v>39.156626506024097</v>
      </c>
      <c r="Q203" s="43">
        <f t="shared" si="72"/>
        <v>308</v>
      </c>
      <c r="R203" s="43">
        <f t="shared" si="73"/>
        <v>252</v>
      </c>
      <c r="S203" s="43">
        <f t="shared" si="74"/>
        <v>2324</v>
      </c>
      <c r="T203" s="44">
        <f t="shared" si="75"/>
        <v>3234</v>
      </c>
      <c r="U203" s="89">
        <f t="shared" si="56"/>
        <v>39.156626506024097</v>
      </c>
    </row>
    <row r="204" spans="1:21" s="69" customFormat="1" x14ac:dyDescent="0.2">
      <c r="A204" s="39" t="s">
        <v>35</v>
      </c>
      <c r="B204" s="42">
        <v>2303</v>
      </c>
      <c r="C204" s="43">
        <v>2839</v>
      </c>
      <c r="D204" s="43">
        <v>11101</v>
      </c>
      <c r="E204" s="43">
        <v>18013</v>
      </c>
      <c r="F204" s="89">
        <f t="shared" ref="F204:F267" si="76">(E204-D204)/D204*100</f>
        <v>62.264660841365639</v>
      </c>
      <c r="G204" s="42">
        <v>2012</v>
      </c>
      <c r="H204" s="43">
        <v>2508</v>
      </c>
      <c r="I204" s="43">
        <v>10635</v>
      </c>
      <c r="J204" s="44">
        <v>17889</v>
      </c>
      <c r="K204" s="89">
        <f t="shared" ref="K204:K267" si="77">(J204-I204)/I204*100</f>
        <v>68.208744710860373</v>
      </c>
      <c r="L204" s="43">
        <v>0</v>
      </c>
      <c r="M204" s="43">
        <v>72</v>
      </c>
      <c r="N204" s="43">
        <v>224</v>
      </c>
      <c r="O204" s="44">
        <v>333</v>
      </c>
      <c r="P204" s="89">
        <f t="shared" ref="P204:P267" si="78">(O204-N204)/N204*100</f>
        <v>48.660714285714285</v>
      </c>
      <c r="Q204" s="43">
        <f t="shared" si="72"/>
        <v>2012</v>
      </c>
      <c r="R204" s="43">
        <f t="shared" si="73"/>
        <v>2580</v>
      </c>
      <c r="S204" s="43">
        <f t="shared" si="74"/>
        <v>10859</v>
      </c>
      <c r="T204" s="44">
        <f t="shared" si="75"/>
        <v>18222</v>
      </c>
      <c r="U204" s="89">
        <f t="shared" ref="U204:U267" si="79">(T204-S204)/S204*100</f>
        <v>67.80550695275808</v>
      </c>
    </row>
    <row r="205" spans="1:21" s="69" customFormat="1" x14ac:dyDescent="0.2">
      <c r="A205" s="39" t="s">
        <v>46</v>
      </c>
      <c r="B205" s="42">
        <v>6708</v>
      </c>
      <c r="C205" s="43">
        <v>5185</v>
      </c>
      <c r="D205" s="43">
        <v>45542</v>
      </c>
      <c r="E205" s="43">
        <v>39659</v>
      </c>
      <c r="F205" s="89">
        <f t="shared" si="76"/>
        <v>-12.917746256203067</v>
      </c>
      <c r="G205" s="42">
        <v>3805</v>
      </c>
      <c r="H205" s="43">
        <v>2583</v>
      </c>
      <c r="I205" s="43">
        <v>26678</v>
      </c>
      <c r="J205" s="44">
        <v>18483</v>
      </c>
      <c r="K205" s="89">
        <f t="shared" si="77"/>
        <v>-30.718194767223927</v>
      </c>
      <c r="L205" s="43">
        <v>3064</v>
      </c>
      <c r="M205" s="43">
        <v>2879</v>
      </c>
      <c r="N205" s="43">
        <v>17638</v>
      </c>
      <c r="O205" s="44">
        <v>21758</v>
      </c>
      <c r="P205" s="89">
        <f t="shared" si="78"/>
        <v>23.358657444154666</v>
      </c>
      <c r="Q205" s="43">
        <f t="shared" si="72"/>
        <v>6869</v>
      </c>
      <c r="R205" s="43">
        <f t="shared" si="73"/>
        <v>5462</v>
      </c>
      <c r="S205" s="43">
        <f t="shared" si="74"/>
        <v>44316</v>
      </c>
      <c r="T205" s="44">
        <f t="shared" si="75"/>
        <v>40241</v>
      </c>
      <c r="U205" s="89">
        <f t="shared" si="79"/>
        <v>-9.1953244877696552</v>
      </c>
    </row>
    <row r="206" spans="1:21" s="69" customFormat="1" x14ac:dyDescent="0.2">
      <c r="A206" s="39" t="s">
        <v>50</v>
      </c>
      <c r="B206" s="42">
        <v>0</v>
      </c>
      <c r="C206" s="43">
        <v>0</v>
      </c>
      <c r="D206" s="43">
        <v>13</v>
      </c>
      <c r="E206" s="43">
        <v>0</v>
      </c>
      <c r="F206" s="89">
        <f t="shared" si="76"/>
        <v>-100</v>
      </c>
      <c r="G206" s="42">
        <v>0</v>
      </c>
      <c r="H206" s="43">
        <v>0</v>
      </c>
      <c r="I206" s="43">
        <v>23</v>
      </c>
      <c r="J206" s="44">
        <v>0</v>
      </c>
      <c r="K206" s="89">
        <f t="shared" si="77"/>
        <v>-100</v>
      </c>
      <c r="L206" s="43">
        <v>0</v>
      </c>
      <c r="M206" s="43">
        <v>0</v>
      </c>
      <c r="N206" s="43">
        <v>0</v>
      </c>
      <c r="O206" s="44">
        <v>0</v>
      </c>
      <c r="P206" s="89" t="s">
        <v>341</v>
      </c>
      <c r="Q206" s="43">
        <f t="shared" si="72"/>
        <v>0</v>
      </c>
      <c r="R206" s="43">
        <f t="shared" si="73"/>
        <v>0</v>
      </c>
      <c r="S206" s="43">
        <f t="shared" si="74"/>
        <v>23</v>
      </c>
      <c r="T206" s="44">
        <f t="shared" si="75"/>
        <v>0</v>
      </c>
      <c r="U206" s="89">
        <f t="shared" si="79"/>
        <v>-100</v>
      </c>
    </row>
    <row r="207" spans="1:21" s="69" customFormat="1" x14ac:dyDescent="0.2">
      <c r="A207" s="39" t="s">
        <v>51</v>
      </c>
      <c r="B207" s="42">
        <v>14083</v>
      </c>
      <c r="C207" s="43">
        <v>14722</v>
      </c>
      <c r="D207" s="43">
        <v>122148</v>
      </c>
      <c r="E207" s="43">
        <v>173188</v>
      </c>
      <c r="F207" s="89">
        <f t="shared" si="76"/>
        <v>41.785375118708451</v>
      </c>
      <c r="G207" s="42">
        <v>1106</v>
      </c>
      <c r="H207" s="43">
        <v>1211</v>
      </c>
      <c r="I207" s="43">
        <v>8266</v>
      </c>
      <c r="J207" s="44">
        <v>8515</v>
      </c>
      <c r="K207" s="89">
        <f t="shared" si="77"/>
        <v>3.0123397048149045</v>
      </c>
      <c r="L207" s="43">
        <v>14140</v>
      </c>
      <c r="M207" s="43">
        <v>13664</v>
      </c>
      <c r="N207" s="43">
        <v>115330</v>
      </c>
      <c r="O207" s="44">
        <v>162243</v>
      </c>
      <c r="P207" s="89">
        <f t="shared" si="78"/>
        <v>40.677187201942253</v>
      </c>
      <c r="Q207" s="43">
        <f t="shared" si="72"/>
        <v>15246</v>
      </c>
      <c r="R207" s="43">
        <f t="shared" si="73"/>
        <v>14875</v>
      </c>
      <c r="S207" s="43">
        <f t="shared" si="74"/>
        <v>123596</v>
      </c>
      <c r="T207" s="44">
        <f t="shared" si="75"/>
        <v>170758</v>
      </c>
      <c r="U207" s="89">
        <f t="shared" si="79"/>
        <v>38.158192821774165</v>
      </c>
    </row>
    <row r="208" spans="1:21" s="69" customFormat="1" x14ac:dyDescent="0.2">
      <c r="A208" s="31" t="s">
        <v>67</v>
      </c>
      <c r="B208" s="32">
        <v>62726</v>
      </c>
      <c r="C208" s="33">
        <v>62812</v>
      </c>
      <c r="D208" s="33">
        <v>523314</v>
      </c>
      <c r="E208" s="33">
        <v>670779</v>
      </c>
      <c r="F208" s="93">
        <f t="shared" si="76"/>
        <v>28.179066487806555</v>
      </c>
      <c r="G208" s="32">
        <v>21779</v>
      </c>
      <c r="H208" s="33">
        <v>23011</v>
      </c>
      <c r="I208" s="33">
        <v>135414</v>
      </c>
      <c r="J208" s="34">
        <v>183607</v>
      </c>
      <c r="K208" s="93">
        <f t="shared" si="77"/>
        <v>35.589377760054354</v>
      </c>
      <c r="L208" s="33">
        <v>38767</v>
      </c>
      <c r="M208" s="33">
        <v>38217</v>
      </c>
      <c r="N208" s="33">
        <v>387397</v>
      </c>
      <c r="O208" s="34">
        <v>489535</v>
      </c>
      <c r="P208" s="93">
        <f t="shared" si="78"/>
        <v>26.365201589067546</v>
      </c>
      <c r="Q208" s="33">
        <f t="shared" si="72"/>
        <v>60546</v>
      </c>
      <c r="R208" s="33">
        <f t="shared" si="73"/>
        <v>61228</v>
      </c>
      <c r="S208" s="33">
        <f t="shared" si="74"/>
        <v>522811</v>
      </c>
      <c r="T208" s="34">
        <f t="shared" si="75"/>
        <v>673142</v>
      </c>
      <c r="U208" s="93">
        <f t="shared" si="79"/>
        <v>28.754368213369652</v>
      </c>
    </row>
    <row r="209" spans="1:21" s="69" customFormat="1" x14ac:dyDescent="0.2">
      <c r="A209" s="35"/>
      <c r="B209" s="49"/>
      <c r="C209" s="50"/>
      <c r="D209" s="50"/>
      <c r="E209" s="50"/>
      <c r="F209" s="90"/>
      <c r="G209" s="49"/>
      <c r="H209" s="50"/>
      <c r="I209" s="50"/>
      <c r="J209" s="51"/>
      <c r="K209" s="90"/>
      <c r="L209" s="50"/>
      <c r="M209" s="50"/>
      <c r="N209" s="50"/>
      <c r="O209" s="51"/>
      <c r="P209" s="90"/>
      <c r="Q209" s="50"/>
      <c r="R209" s="50"/>
      <c r="S209" s="50"/>
      <c r="T209" s="51"/>
      <c r="U209" s="90"/>
    </row>
    <row r="210" spans="1:21" x14ac:dyDescent="0.2">
      <c r="A210" s="35" t="s">
        <v>68</v>
      </c>
      <c r="B210" s="36"/>
      <c r="C210" s="37"/>
      <c r="D210" s="37"/>
      <c r="E210" s="37"/>
      <c r="F210" s="39"/>
      <c r="G210" s="36"/>
      <c r="H210" s="37"/>
      <c r="I210" s="37"/>
      <c r="J210" s="38"/>
      <c r="K210" s="39"/>
      <c r="L210" s="37"/>
      <c r="M210" s="37"/>
      <c r="N210" s="37"/>
      <c r="O210" s="38"/>
      <c r="P210" s="39"/>
      <c r="Q210" s="37"/>
      <c r="R210" s="37"/>
      <c r="S210" s="37"/>
      <c r="T210" s="38"/>
      <c r="U210" s="39"/>
    </row>
    <row r="211" spans="1:21" x14ac:dyDescent="0.2">
      <c r="A211" s="35" t="s">
        <v>194</v>
      </c>
      <c r="B211" s="36"/>
      <c r="C211" s="37"/>
      <c r="D211" s="37"/>
      <c r="E211" s="37"/>
      <c r="F211" s="39"/>
      <c r="G211" s="36"/>
      <c r="H211" s="37"/>
      <c r="I211" s="37"/>
      <c r="J211" s="38"/>
      <c r="K211" s="39"/>
      <c r="L211" s="37"/>
      <c r="M211" s="37"/>
      <c r="N211" s="37"/>
      <c r="O211" s="38"/>
      <c r="P211" s="39"/>
      <c r="Q211" s="37"/>
      <c r="R211" s="37"/>
      <c r="S211" s="37"/>
      <c r="T211" s="38"/>
      <c r="U211" s="39"/>
    </row>
    <row r="212" spans="1:21" x14ac:dyDescent="0.2">
      <c r="A212" s="39" t="s">
        <v>195</v>
      </c>
      <c r="B212" s="42">
        <v>938</v>
      </c>
      <c r="C212" s="43">
        <v>574</v>
      </c>
      <c r="D212" s="43">
        <v>8757</v>
      </c>
      <c r="E212" s="43">
        <v>7048</v>
      </c>
      <c r="F212" s="89">
        <f t="shared" si="76"/>
        <v>-19.515815918693615</v>
      </c>
      <c r="G212" s="42">
        <v>911</v>
      </c>
      <c r="H212" s="43">
        <v>660</v>
      </c>
      <c r="I212" s="43">
        <v>8482</v>
      </c>
      <c r="J212" s="44">
        <v>6927</v>
      </c>
      <c r="K212" s="89">
        <f t="shared" si="77"/>
        <v>-18.332940344258432</v>
      </c>
      <c r="L212" s="43">
        <v>0</v>
      </c>
      <c r="M212" s="43">
        <v>30</v>
      </c>
      <c r="N212" s="43">
        <v>79</v>
      </c>
      <c r="O212" s="44">
        <v>224</v>
      </c>
      <c r="P212" s="89">
        <f t="shared" si="78"/>
        <v>183.54430379746836</v>
      </c>
      <c r="Q212" s="43">
        <f t="shared" ref="Q212:T219" si="80">G212+L212</f>
        <v>911</v>
      </c>
      <c r="R212" s="43">
        <f t="shared" si="80"/>
        <v>690</v>
      </c>
      <c r="S212" s="43">
        <f t="shared" si="80"/>
        <v>8561</v>
      </c>
      <c r="T212" s="44">
        <f t="shared" si="80"/>
        <v>7151</v>
      </c>
      <c r="U212" s="89">
        <f t="shared" si="79"/>
        <v>-16.470038546898728</v>
      </c>
    </row>
    <row r="213" spans="1:21" x14ac:dyDescent="0.2">
      <c r="A213" s="39" t="s">
        <v>196</v>
      </c>
      <c r="B213" s="42">
        <v>4057</v>
      </c>
      <c r="C213" s="43">
        <v>3591</v>
      </c>
      <c r="D213" s="43">
        <v>30907</v>
      </c>
      <c r="E213" s="43">
        <v>36323</v>
      </c>
      <c r="F213" s="89">
        <f t="shared" si="76"/>
        <v>17.523538357006505</v>
      </c>
      <c r="G213" s="42">
        <v>3259</v>
      </c>
      <c r="H213" s="43">
        <v>3662</v>
      </c>
      <c r="I213" s="43">
        <v>27686</v>
      </c>
      <c r="J213" s="44">
        <v>30427</v>
      </c>
      <c r="K213" s="89">
        <f t="shared" si="77"/>
        <v>9.9003106263093255</v>
      </c>
      <c r="L213" s="43">
        <v>673</v>
      </c>
      <c r="M213" s="43">
        <v>-40</v>
      </c>
      <c r="N213" s="43">
        <v>3246</v>
      </c>
      <c r="O213" s="44">
        <v>6028</v>
      </c>
      <c r="P213" s="89">
        <f t="shared" si="78"/>
        <v>85.705483672211955</v>
      </c>
      <c r="Q213" s="43">
        <f t="shared" si="80"/>
        <v>3932</v>
      </c>
      <c r="R213" s="43">
        <f t="shared" si="80"/>
        <v>3622</v>
      </c>
      <c r="S213" s="43">
        <f t="shared" si="80"/>
        <v>30932</v>
      </c>
      <c r="T213" s="44">
        <f t="shared" si="80"/>
        <v>36455</v>
      </c>
      <c r="U213" s="89">
        <f t="shared" si="79"/>
        <v>17.855295486874432</v>
      </c>
    </row>
    <row r="214" spans="1:21" x14ac:dyDescent="0.2">
      <c r="A214" s="39" t="s">
        <v>197</v>
      </c>
      <c r="B214" s="42">
        <v>280</v>
      </c>
      <c r="C214" s="43">
        <v>301</v>
      </c>
      <c r="D214" s="43">
        <v>2046</v>
      </c>
      <c r="E214" s="43">
        <v>2816</v>
      </c>
      <c r="F214" s="89">
        <f t="shared" si="76"/>
        <v>37.634408602150536</v>
      </c>
      <c r="G214" s="42">
        <v>215</v>
      </c>
      <c r="H214" s="43">
        <v>284</v>
      </c>
      <c r="I214" s="43">
        <v>1922</v>
      </c>
      <c r="J214" s="44">
        <v>2680</v>
      </c>
      <c r="K214" s="89">
        <f t="shared" si="77"/>
        <v>39.438085327783554</v>
      </c>
      <c r="L214" s="43">
        <v>0</v>
      </c>
      <c r="M214" s="43">
        <v>0</v>
      </c>
      <c r="N214" s="43">
        <v>0</v>
      </c>
      <c r="O214" s="44">
        <v>0</v>
      </c>
      <c r="P214" s="89" t="s">
        <v>341</v>
      </c>
      <c r="Q214" s="43">
        <f t="shared" si="80"/>
        <v>215</v>
      </c>
      <c r="R214" s="43">
        <f t="shared" si="80"/>
        <v>284</v>
      </c>
      <c r="S214" s="43">
        <f t="shared" si="80"/>
        <v>1922</v>
      </c>
      <c r="T214" s="44">
        <f t="shared" si="80"/>
        <v>2680</v>
      </c>
      <c r="U214" s="89">
        <f t="shared" si="79"/>
        <v>39.438085327783554</v>
      </c>
    </row>
    <row r="215" spans="1:21" x14ac:dyDescent="0.2">
      <c r="A215" s="39" t="s">
        <v>193</v>
      </c>
      <c r="B215" s="42">
        <v>2422</v>
      </c>
      <c r="C215" s="43">
        <v>1809</v>
      </c>
      <c r="D215" s="43">
        <v>10581</v>
      </c>
      <c r="E215" s="43">
        <v>12045</v>
      </c>
      <c r="F215" s="89">
        <f t="shared" si="76"/>
        <v>13.836121349588886</v>
      </c>
      <c r="G215" s="42">
        <v>2449</v>
      </c>
      <c r="H215" s="43">
        <v>1535</v>
      </c>
      <c r="I215" s="43">
        <v>9890</v>
      </c>
      <c r="J215" s="44">
        <v>12190</v>
      </c>
      <c r="K215" s="89">
        <f t="shared" si="77"/>
        <v>23.255813953488371</v>
      </c>
      <c r="L215" s="43">
        <v>0</v>
      </c>
      <c r="M215" s="43">
        <v>41</v>
      </c>
      <c r="N215" s="43">
        <v>131</v>
      </c>
      <c r="O215" s="44">
        <v>103</v>
      </c>
      <c r="P215" s="89">
        <f t="shared" si="78"/>
        <v>-21.374045801526716</v>
      </c>
      <c r="Q215" s="43">
        <f t="shared" si="80"/>
        <v>2449</v>
      </c>
      <c r="R215" s="43">
        <f t="shared" si="80"/>
        <v>1576</v>
      </c>
      <c r="S215" s="43">
        <f t="shared" si="80"/>
        <v>10021</v>
      </c>
      <c r="T215" s="44">
        <f t="shared" si="80"/>
        <v>12293</v>
      </c>
      <c r="U215" s="89">
        <f t="shared" si="79"/>
        <v>22.672387985231016</v>
      </c>
    </row>
    <row r="216" spans="1:21" x14ac:dyDescent="0.2">
      <c r="A216" s="39" t="s">
        <v>198</v>
      </c>
      <c r="B216" s="42">
        <v>3725</v>
      </c>
      <c r="C216" s="43">
        <v>2765</v>
      </c>
      <c r="D216" s="43">
        <v>39008</v>
      </c>
      <c r="E216" s="43">
        <v>27618</v>
      </c>
      <c r="F216" s="89">
        <f t="shared" si="76"/>
        <v>-29.199138638228057</v>
      </c>
      <c r="G216" s="42">
        <v>3697</v>
      </c>
      <c r="H216" s="43">
        <v>2873</v>
      </c>
      <c r="I216" s="43">
        <v>36052</v>
      </c>
      <c r="J216" s="44">
        <v>24856</v>
      </c>
      <c r="K216" s="89">
        <f t="shared" si="77"/>
        <v>-31.055142571840676</v>
      </c>
      <c r="L216" s="43">
        <v>332</v>
      </c>
      <c r="M216" s="43">
        <v>189</v>
      </c>
      <c r="N216" s="43">
        <v>2148</v>
      </c>
      <c r="O216" s="44">
        <v>3031</v>
      </c>
      <c r="P216" s="89">
        <f t="shared" si="78"/>
        <v>41.108007448789571</v>
      </c>
      <c r="Q216" s="43">
        <f t="shared" si="80"/>
        <v>4029</v>
      </c>
      <c r="R216" s="43">
        <f t="shared" si="80"/>
        <v>3062</v>
      </c>
      <c r="S216" s="43">
        <f t="shared" si="80"/>
        <v>38200</v>
      </c>
      <c r="T216" s="44">
        <f t="shared" si="80"/>
        <v>27887</v>
      </c>
      <c r="U216" s="89">
        <f t="shared" si="79"/>
        <v>-26.997382198952881</v>
      </c>
    </row>
    <row r="217" spans="1:21" x14ac:dyDescent="0.2">
      <c r="A217" s="39" t="s">
        <v>199</v>
      </c>
      <c r="B217" s="42">
        <v>0</v>
      </c>
      <c r="C217" s="43">
        <v>227</v>
      </c>
      <c r="D217" s="43">
        <v>0</v>
      </c>
      <c r="E217" s="43">
        <v>1459</v>
      </c>
      <c r="F217" s="89" t="s">
        <v>341</v>
      </c>
      <c r="G217" s="42">
        <v>0</v>
      </c>
      <c r="H217" s="43">
        <v>63</v>
      </c>
      <c r="I217" s="43">
        <v>0</v>
      </c>
      <c r="J217" s="44">
        <v>308</v>
      </c>
      <c r="K217" s="89" t="s">
        <v>341</v>
      </c>
      <c r="L217" s="43">
        <v>0</v>
      </c>
      <c r="M217" s="43">
        <v>98</v>
      </c>
      <c r="N217" s="43">
        <v>0</v>
      </c>
      <c r="O217" s="44">
        <v>809</v>
      </c>
      <c r="P217" s="89" t="s">
        <v>341</v>
      </c>
      <c r="Q217" s="43">
        <f t="shared" si="80"/>
        <v>0</v>
      </c>
      <c r="R217" s="43">
        <f t="shared" si="80"/>
        <v>161</v>
      </c>
      <c r="S217" s="43">
        <f t="shared" si="80"/>
        <v>0</v>
      </c>
      <c r="T217" s="44">
        <f t="shared" si="80"/>
        <v>1117</v>
      </c>
      <c r="U217" s="89" t="s">
        <v>341</v>
      </c>
    </row>
    <row r="218" spans="1:21" x14ac:dyDescent="0.2">
      <c r="A218" s="35" t="s">
        <v>69</v>
      </c>
      <c r="B218" s="49">
        <v>11422</v>
      </c>
      <c r="C218" s="50">
        <v>9267</v>
      </c>
      <c r="D218" s="50">
        <v>91299</v>
      </c>
      <c r="E218" s="50">
        <v>87309</v>
      </c>
      <c r="F218" s="90">
        <f t="shared" si="76"/>
        <v>-4.370255972135511</v>
      </c>
      <c r="G218" s="49">
        <v>10531</v>
      </c>
      <c r="H218" s="50">
        <v>9077</v>
      </c>
      <c r="I218" s="50">
        <v>84032</v>
      </c>
      <c r="J218" s="51">
        <v>77388</v>
      </c>
      <c r="K218" s="90">
        <f t="shared" si="77"/>
        <v>-7.9065118050266561</v>
      </c>
      <c r="L218" s="50">
        <v>1005</v>
      </c>
      <c r="M218" s="50">
        <v>318</v>
      </c>
      <c r="N218" s="50">
        <v>5604</v>
      </c>
      <c r="O218" s="51">
        <v>10195</v>
      </c>
      <c r="P218" s="90">
        <f t="shared" si="78"/>
        <v>81.92362598144183</v>
      </c>
      <c r="Q218" s="50">
        <f t="shared" si="80"/>
        <v>11536</v>
      </c>
      <c r="R218" s="50">
        <f t="shared" si="80"/>
        <v>9395</v>
      </c>
      <c r="S218" s="50">
        <f t="shared" si="80"/>
        <v>89636</v>
      </c>
      <c r="T218" s="51">
        <f t="shared" si="80"/>
        <v>87583</v>
      </c>
      <c r="U218" s="90">
        <f t="shared" si="79"/>
        <v>-2.2903744031415951</v>
      </c>
    </row>
    <row r="219" spans="1:21" x14ac:dyDescent="0.2">
      <c r="A219" s="35" t="s">
        <v>17</v>
      </c>
      <c r="B219" s="49">
        <v>74148</v>
      </c>
      <c r="C219" s="50">
        <v>72079</v>
      </c>
      <c r="D219" s="50">
        <v>614613</v>
      </c>
      <c r="E219" s="50">
        <v>758088</v>
      </c>
      <c r="F219" s="90">
        <f t="shared" si="76"/>
        <v>23.343957905218407</v>
      </c>
      <c r="G219" s="49">
        <v>32310</v>
      </c>
      <c r="H219" s="50">
        <v>32088</v>
      </c>
      <c r="I219" s="50">
        <v>219446</v>
      </c>
      <c r="J219" s="51">
        <v>260995</v>
      </c>
      <c r="K219" s="90">
        <f t="shared" si="77"/>
        <v>18.933587306216562</v>
      </c>
      <c r="L219" s="50">
        <v>39772</v>
      </c>
      <c r="M219" s="50">
        <v>38535</v>
      </c>
      <c r="N219" s="50">
        <v>393001</v>
      </c>
      <c r="O219" s="51">
        <v>499730</v>
      </c>
      <c r="P219" s="90">
        <f t="shared" si="78"/>
        <v>27.157437258429368</v>
      </c>
      <c r="Q219" s="50">
        <f t="shared" si="80"/>
        <v>72082</v>
      </c>
      <c r="R219" s="50">
        <f t="shared" si="80"/>
        <v>70623</v>
      </c>
      <c r="S219" s="50">
        <f t="shared" si="80"/>
        <v>612447</v>
      </c>
      <c r="T219" s="51">
        <f t="shared" si="80"/>
        <v>760725</v>
      </c>
      <c r="U219" s="90">
        <f t="shared" si="79"/>
        <v>24.210748032074612</v>
      </c>
    </row>
    <row r="220" spans="1:21" s="69" customFormat="1" x14ac:dyDescent="0.2">
      <c r="A220" s="35"/>
      <c r="B220" s="49"/>
      <c r="C220" s="50"/>
      <c r="D220" s="50"/>
      <c r="E220" s="50"/>
      <c r="F220" s="90"/>
      <c r="G220" s="49"/>
      <c r="H220" s="50"/>
      <c r="I220" s="50"/>
      <c r="J220" s="51"/>
      <c r="K220" s="90"/>
      <c r="L220" s="50"/>
      <c r="M220" s="50"/>
      <c r="N220" s="50"/>
      <c r="O220" s="51"/>
      <c r="P220" s="90"/>
      <c r="Q220" s="50"/>
      <c r="R220" s="50"/>
      <c r="S220" s="50"/>
      <c r="T220" s="51"/>
      <c r="U220" s="90"/>
    </row>
    <row r="221" spans="1:21" s="69" customFormat="1" x14ac:dyDescent="0.2">
      <c r="A221" s="85" t="s">
        <v>339</v>
      </c>
      <c r="B221" s="49"/>
      <c r="C221" s="50"/>
      <c r="D221" s="50"/>
      <c r="E221" s="50"/>
      <c r="F221" s="90"/>
      <c r="G221" s="49"/>
      <c r="H221" s="50"/>
      <c r="I221" s="50"/>
      <c r="J221" s="51"/>
      <c r="K221" s="90"/>
      <c r="L221" s="50"/>
      <c r="M221" s="50"/>
      <c r="N221" s="50"/>
      <c r="O221" s="51"/>
      <c r="P221" s="90"/>
      <c r="Q221" s="50"/>
      <c r="R221" s="50"/>
      <c r="S221" s="50"/>
      <c r="T221" s="51"/>
      <c r="U221" s="90"/>
    </row>
    <row r="222" spans="1:21" s="69" customFormat="1" x14ac:dyDescent="0.2">
      <c r="A222" s="39" t="s">
        <v>47</v>
      </c>
      <c r="B222" s="42">
        <v>938</v>
      </c>
      <c r="C222" s="43">
        <v>574</v>
      </c>
      <c r="D222" s="43">
        <v>8757</v>
      </c>
      <c r="E222" s="43">
        <v>7048</v>
      </c>
      <c r="F222" s="89">
        <f t="shared" si="76"/>
        <v>-19.515815918693615</v>
      </c>
      <c r="G222" s="42">
        <v>911</v>
      </c>
      <c r="H222" s="43">
        <v>660</v>
      </c>
      <c r="I222" s="43">
        <v>8482</v>
      </c>
      <c r="J222" s="44">
        <v>6927</v>
      </c>
      <c r="K222" s="89">
        <f t="shared" si="77"/>
        <v>-18.332940344258432</v>
      </c>
      <c r="L222" s="43">
        <v>0</v>
      </c>
      <c r="M222" s="43">
        <v>30</v>
      </c>
      <c r="N222" s="43">
        <v>79</v>
      </c>
      <c r="O222" s="44">
        <v>224</v>
      </c>
      <c r="P222" s="89">
        <f t="shared" si="78"/>
        <v>183.54430379746836</v>
      </c>
      <c r="Q222" s="43">
        <f t="shared" ref="Q222:T229" si="81">G222+L222</f>
        <v>911</v>
      </c>
      <c r="R222" s="43">
        <f t="shared" si="81"/>
        <v>690</v>
      </c>
      <c r="S222" s="43">
        <f t="shared" si="81"/>
        <v>8561</v>
      </c>
      <c r="T222" s="44">
        <f t="shared" si="81"/>
        <v>7151</v>
      </c>
      <c r="U222" s="89">
        <f t="shared" si="79"/>
        <v>-16.470038546898728</v>
      </c>
    </row>
    <row r="223" spans="1:21" s="69" customFormat="1" x14ac:dyDescent="0.2">
      <c r="A223" s="39" t="s">
        <v>48</v>
      </c>
      <c r="B223" s="42">
        <v>4057</v>
      </c>
      <c r="C223" s="43">
        <v>3591</v>
      </c>
      <c r="D223" s="43">
        <v>30907</v>
      </c>
      <c r="E223" s="43">
        <v>36323</v>
      </c>
      <c r="F223" s="89">
        <f t="shared" si="76"/>
        <v>17.523538357006505</v>
      </c>
      <c r="G223" s="42">
        <v>3259</v>
      </c>
      <c r="H223" s="43">
        <v>3662</v>
      </c>
      <c r="I223" s="43">
        <v>27686</v>
      </c>
      <c r="J223" s="44">
        <v>30427</v>
      </c>
      <c r="K223" s="89">
        <f t="shared" si="77"/>
        <v>9.9003106263093255</v>
      </c>
      <c r="L223" s="43">
        <v>673</v>
      </c>
      <c r="M223" s="43">
        <v>-40</v>
      </c>
      <c r="N223" s="43">
        <v>3246</v>
      </c>
      <c r="O223" s="44">
        <v>6028</v>
      </c>
      <c r="P223" s="89">
        <f t="shared" si="78"/>
        <v>85.705483672211955</v>
      </c>
      <c r="Q223" s="43">
        <f t="shared" si="81"/>
        <v>3932</v>
      </c>
      <c r="R223" s="43">
        <f t="shared" si="81"/>
        <v>3622</v>
      </c>
      <c r="S223" s="43">
        <f t="shared" si="81"/>
        <v>30932</v>
      </c>
      <c r="T223" s="44">
        <f t="shared" si="81"/>
        <v>36455</v>
      </c>
      <c r="U223" s="89">
        <f t="shared" si="79"/>
        <v>17.855295486874432</v>
      </c>
    </row>
    <row r="224" spans="1:21" s="69" customFormat="1" x14ac:dyDescent="0.2">
      <c r="A224" s="39" t="s">
        <v>49</v>
      </c>
      <c r="B224" s="42">
        <v>280</v>
      </c>
      <c r="C224" s="43">
        <v>301</v>
      </c>
      <c r="D224" s="43">
        <v>2046</v>
      </c>
      <c r="E224" s="43">
        <v>2816</v>
      </c>
      <c r="F224" s="89">
        <f t="shared" si="76"/>
        <v>37.634408602150536</v>
      </c>
      <c r="G224" s="42">
        <v>215</v>
      </c>
      <c r="H224" s="43">
        <v>284</v>
      </c>
      <c r="I224" s="43">
        <v>1922</v>
      </c>
      <c r="J224" s="44">
        <v>2680</v>
      </c>
      <c r="K224" s="89">
        <f t="shared" si="77"/>
        <v>39.438085327783554</v>
      </c>
      <c r="L224" s="43">
        <v>0</v>
      </c>
      <c r="M224" s="43">
        <v>0</v>
      </c>
      <c r="N224" s="43">
        <v>0</v>
      </c>
      <c r="O224" s="44">
        <v>0</v>
      </c>
      <c r="P224" s="89" t="s">
        <v>341</v>
      </c>
      <c r="Q224" s="43">
        <f t="shared" si="81"/>
        <v>215</v>
      </c>
      <c r="R224" s="43">
        <f t="shared" si="81"/>
        <v>284</v>
      </c>
      <c r="S224" s="43">
        <f t="shared" si="81"/>
        <v>1922</v>
      </c>
      <c r="T224" s="44">
        <f t="shared" si="81"/>
        <v>2680</v>
      </c>
      <c r="U224" s="89">
        <f t="shared" si="79"/>
        <v>39.438085327783554</v>
      </c>
    </row>
    <row r="225" spans="1:21" s="69" customFormat="1" x14ac:dyDescent="0.2">
      <c r="A225" s="39" t="s">
        <v>35</v>
      </c>
      <c r="B225" s="42">
        <v>2422</v>
      </c>
      <c r="C225" s="43">
        <v>1809</v>
      </c>
      <c r="D225" s="43">
        <v>10581</v>
      </c>
      <c r="E225" s="43">
        <v>12045</v>
      </c>
      <c r="F225" s="89">
        <f t="shared" si="76"/>
        <v>13.836121349588886</v>
      </c>
      <c r="G225" s="42">
        <v>2449</v>
      </c>
      <c r="H225" s="43">
        <v>1535</v>
      </c>
      <c r="I225" s="43">
        <v>9890</v>
      </c>
      <c r="J225" s="44">
        <v>12190</v>
      </c>
      <c r="K225" s="89">
        <f t="shared" si="77"/>
        <v>23.255813953488371</v>
      </c>
      <c r="L225" s="43">
        <v>0</v>
      </c>
      <c r="M225" s="43">
        <v>41</v>
      </c>
      <c r="N225" s="43">
        <v>131</v>
      </c>
      <c r="O225" s="44">
        <v>103</v>
      </c>
      <c r="P225" s="89">
        <f t="shared" si="78"/>
        <v>-21.374045801526716</v>
      </c>
      <c r="Q225" s="43">
        <f t="shared" si="81"/>
        <v>2449</v>
      </c>
      <c r="R225" s="43">
        <f t="shared" si="81"/>
        <v>1576</v>
      </c>
      <c r="S225" s="43">
        <f t="shared" si="81"/>
        <v>10021</v>
      </c>
      <c r="T225" s="44">
        <f t="shared" si="81"/>
        <v>12293</v>
      </c>
      <c r="U225" s="89">
        <f t="shared" si="79"/>
        <v>22.672387985231016</v>
      </c>
    </row>
    <row r="226" spans="1:21" s="69" customFormat="1" x14ac:dyDescent="0.2">
      <c r="A226" s="39" t="s">
        <v>46</v>
      </c>
      <c r="B226" s="42">
        <v>3725</v>
      </c>
      <c r="C226" s="43">
        <v>2765</v>
      </c>
      <c r="D226" s="43">
        <v>39008</v>
      </c>
      <c r="E226" s="43">
        <v>27618</v>
      </c>
      <c r="F226" s="89">
        <f t="shared" si="76"/>
        <v>-29.199138638228057</v>
      </c>
      <c r="G226" s="42">
        <v>3697</v>
      </c>
      <c r="H226" s="43">
        <v>2873</v>
      </c>
      <c r="I226" s="43">
        <v>36052</v>
      </c>
      <c r="J226" s="44">
        <v>24856</v>
      </c>
      <c r="K226" s="89">
        <f t="shared" si="77"/>
        <v>-31.055142571840676</v>
      </c>
      <c r="L226" s="43">
        <v>332</v>
      </c>
      <c r="M226" s="43">
        <v>189</v>
      </c>
      <c r="N226" s="43">
        <v>2148</v>
      </c>
      <c r="O226" s="44">
        <v>3031</v>
      </c>
      <c r="P226" s="89">
        <f t="shared" si="78"/>
        <v>41.108007448789571</v>
      </c>
      <c r="Q226" s="43">
        <f t="shared" si="81"/>
        <v>4029</v>
      </c>
      <c r="R226" s="43">
        <f t="shared" si="81"/>
        <v>3062</v>
      </c>
      <c r="S226" s="43">
        <f t="shared" si="81"/>
        <v>38200</v>
      </c>
      <c r="T226" s="44">
        <f t="shared" si="81"/>
        <v>27887</v>
      </c>
      <c r="U226" s="89">
        <f t="shared" si="79"/>
        <v>-26.997382198952881</v>
      </c>
    </row>
    <row r="227" spans="1:21" s="69" customFormat="1" x14ac:dyDescent="0.2">
      <c r="A227" s="39" t="s">
        <v>51</v>
      </c>
      <c r="B227" s="42">
        <v>0</v>
      </c>
      <c r="C227" s="43">
        <v>227</v>
      </c>
      <c r="D227" s="43">
        <v>0</v>
      </c>
      <c r="E227" s="43">
        <v>1459</v>
      </c>
      <c r="F227" s="89" t="s">
        <v>341</v>
      </c>
      <c r="G227" s="42">
        <v>0</v>
      </c>
      <c r="H227" s="43">
        <v>63</v>
      </c>
      <c r="I227" s="43">
        <v>0</v>
      </c>
      <c r="J227" s="44">
        <v>308</v>
      </c>
      <c r="K227" s="89" t="s">
        <v>341</v>
      </c>
      <c r="L227" s="43">
        <v>0</v>
      </c>
      <c r="M227" s="43">
        <v>98</v>
      </c>
      <c r="N227" s="43">
        <v>0</v>
      </c>
      <c r="O227" s="44">
        <v>809</v>
      </c>
      <c r="P227" s="89" t="s">
        <v>341</v>
      </c>
      <c r="Q227" s="43">
        <f t="shared" si="81"/>
        <v>0</v>
      </c>
      <c r="R227" s="43">
        <f t="shared" si="81"/>
        <v>161</v>
      </c>
      <c r="S227" s="43">
        <f t="shared" si="81"/>
        <v>0</v>
      </c>
      <c r="T227" s="44">
        <f t="shared" si="81"/>
        <v>1117</v>
      </c>
      <c r="U227" s="89" t="s">
        <v>341</v>
      </c>
    </row>
    <row r="228" spans="1:21" s="69" customFormat="1" x14ac:dyDescent="0.2">
      <c r="A228" s="31" t="s">
        <v>69</v>
      </c>
      <c r="B228" s="32">
        <v>11422</v>
      </c>
      <c r="C228" s="33">
        <v>9267</v>
      </c>
      <c r="D228" s="33">
        <v>91299</v>
      </c>
      <c r="E228" s="33">
        <v>87309</v>
      </c>
      <c r="F228" s="93">
        <f t="shared" si="76"/>
        <v>-4.370255972135511</v>
      </c>
      <c r="G228" s="32">
        <v>10531</v>
      </c>
      <c r="H228" s="33">
        <v>9077</v>
      </c>
      <c r="I228" s="33">
        <v>84032</v>
      </c>
      <c r="J228" s="34">
        <v>77388</v>
      </c>
      <c r="K228" s="93">
        <f t="shared" si="77"/>
        <v>-7.9065118050266561</v>
      </c>
      <c r="L228" s="33">
        <v>1005</v>
      </c>
      <c r="M228" s="33">
        <v>318</v>
      </c>
      <c r="N228" s="33">
        <v>5604</v>
      </c>
      <c r="O228" s="34">
        <v>10195</v>
      </c>
      <c r="P228" s="93">
        <f t="shared" si="78"/>
        <v>81.92362598144183</v>
      </c>
      <c r="Q228" s="33">
        <f t="shared" si="81"/>
        <v>11536</v>
      </c>
      <c r="R228" s="33">
        <f t="shared" si="81"/>
        <v>9395</v>
      </c>
      <c r="S228" s="33">
        <f t="shared" si="81"/>
        <v>89636</v>
      </c>
      <c r="T228" s="34">
        <f t="shared" si="81"/>
        <v>87583</v>
      </c>
      <c r="U228" s="93">
        <f t="shared" si="79"/>
        <v>-2.2903744031415951</v>
      </c>
    </row>
    <row r="229" spans="1:21" s="69" customFormat="1" x14ac:dyDescent="0.2">
      <c r="A229" s="31" t="s">
        <v>17</v>
      </c>
      <c r="B229" s="32">
        <v>74148</v>
      </c>
      <c r="C229" s="33">
        <v>72079</v>
      </c>
      <c r="D229" s="33">
        <v>614613</v>
      </c>
      <c r="E229" s="33">
        <v>758088</v>
      </c>
      <c r="F229" s="93">
        <f t="shared" si="76"/>
        <v>23.343957905218407</v>
      </c>
      <c r="G229" s="32">
        <v>32310</v>
      </c>
      <c r="H229" s="33">
        <v>32088</v>
      </c>
      <c r="I229" s="33">
        <v>219446</v>
      </c>
      <c r="J229" s="34">
        <v>260995</v>
      </c>
      <c r="K229" s="93">
        <f t="shared" si="77"/>
        <v>18.933587306216562</v>
      </c>
      <c r="L229" s="33">
        <v>39772</v>
      </c>
      <c r="M229" s="33">
        <v>38535</v>
      </c>
      <c r="N229" s="33">
        <v>393001</v>
      </c>
      <c r="O229" s="34">
        <v>499730</v>
      </c>
      <c r="P229" s="93">
        <f t="shared" si="78"/>
        <v>27.157437258429368</v>
      </c>
      <c r="Q229" s="33">
        <f t="shared" si="81"/>
        <v>72082</v>
      </c>
      <c r="R229" s="33">
        <f t="shared" si="81"/>
        <v>70623</v>
      </c>
      <c r="S229" s="33">
        <f t="shared" si="81"/>
        <v>612447</v>
      </c>
      <c r="T229" s="34">
        <f t="shared" si="81"/>
        <v>760725</v>
      </c>
      <c r="U229" s="93">
        <f t="shared" si="79"/>
        <v>24.210748032074612</v>
      </c>
    </row>
    <row r="230" spans="1:21" s="69" customFormat="1" x14ac:dyDescent="0.2">
      <c r="A230" s="35"/>
      <c r="B230" s="49"/>
      <c r="C230" s="50"/>
      <c r="D230" s="50"/>
      <c r="E230" s="50"/>
      <c r="F230" s="90"/>
      <c r="G230" s="49"/>
      <c r="H230" s="50"/>
      <c r="I230" s="50"/>
      <c r="J230" s="51"/>
      <c r="K230" s="90"/>
      <c r="L230" s="50"/>
      <c r="M230" s="50"/>
      <c r="N230" s="50"/>
      <c r="O230" s="51"/>
      <c r="P230" s="90"/>
      <c r="Q230" s="50"/>
      <c r="R230" s="50"/>
      <c r="S230" s="50"/>
      <c r="T230" s="51"/>
      <c r="U230" s="90"/>
    </row>
    <row r="231" spans="1:21" x14ac:dyDescent="0.2">
      <c r="A231" s="35" t="s">
        <v>315</v>
      </c>
      <c r="B231" s="46"/>
      <c r="C231" s="47"/>
      <c r="D231" s="47"/>
      <c r="E231" s="47"/>
      <c r="F231" s="91"/>
      <c r="G231" s="46"/>
      <c r="H231" s="47"/>
      <c r="I231" s="47"/>
      <c r="J231" s="48"/>
      <c r="K231" s="91"/>
      <c r="L231" s="47"/>
      <c r="M231" s="47"/>
      <c r="N231" s="47"/>
      <c r="O231" s="48"/>
      <c r="P231" s="91"/>
      <c r="Q231" s="47"/>
      <c r="R231" s="47"/>
      <c r="S231" s="47"/>
      <c r="T231" s="48"/>
      <c r="U231" s="91"/>
    </row>
    <row r="232" spans="1:21" x14ac:dyDescent="0.2">
      <c r="A232" s="35" t="s">
        <v>200</v>
      </c>
      <c r="B232" s="46"/>
      <c r="C232" s="47"/>
      <c r="D232" s="47"/>
      <c r="E232" s="47"/>
      <c r="F232" s="91"/>
      <c r="G232" s="46"/>
      <c r="H232" s="47"/>
      <c r="I232" s="47"/>
      <c r="J232" s="48"/>
      <c r="K232" s="91"/>
      <c r="L232" s="47"/>
      <c r="M232" s="47"/>
      <c r="N232" s="47"/>
      <c r="O232" s="48"/>
      <c r="P232" s="91"/>
      <c r="Q232" s="47"/>
      <c r="R232" s="47"/>
      <c r="S232" s="47"/>
      <c r="T232" s="48"/>
      <c r="U232" s="91"/>
    </row>
    <row r="233" spans="1:21" x14ac:dyDescent="0.2">
      <c r="A233" s="35" t="s">
        <v>201</v>
      </c>
      <c r="B233" s="46"/>
      <c r="C233" s="47"/>
      <c r="D233" s="47"/>
      <c r="E233" s="47"/>
      <c r="F233" s="91"/>
      <c r="G233" s="46"/>
      <c r="H233" s="47"/>
      <c r="I233" s="47"/>
      <c r="J233" s="48"/>
      <c r="K233" s="91"/>
      <c r="L233" s="47"/>
      <c r="M233" s="47"/>
      <c r="N233" s="47"/>
      <c r="O233" s="48"/>
      <c r="P233" s="91"/>
      <c r="Q233" s="47"/>
      <c r="R233" s="47"/>
      <c r="S233" s="47"/>
      <c r="T233" s="48"/>
      <c r="U233" s="91"/>
    </row>
    <row r="234" spans="1:21" x14ac:dyDescent="0.2">
      <c r="A234" s="39" t="s">
        <v>202</v>
      </c>
      <c r="B234" s="42">
        <v>0</v>
      </c>
      <c r="C234" s="43">
        <v>1458</v>
      </c>
      <c r="D234" s="43">
        <v>9640</v>
      </c>
      <c r="E234" s="43">
        <v>10234</v>
      </c>
      <c r="F234" s="89">
        <f t="shared" si="76"/>
        <v>6.1618257261410792</v>
      </c>
      <c r="G234" s="42">
        <v>0</v>
      </c>
      <c r="H234" s="43">
        <v>0</v>
      </c>
      <c r="I234" s="43">
        <v>0</v>
      </c>
      <c r="J234" s="44">
        <v>0</v>
      </c>
      <c r="K234" s="89" t="s">
        <v>341</v>
      </c>
      <c r="L234" s="43">
        <v>0</v>
      </c>
      <c r="M234" s="43">
        <v>1456</v>
      </c>
      <c r="N234" s="43">
        <v>9691</v>
      </c>
      <c r="O234" s="44">
        <v>10256</v>
      </c>
      <c r="P234" s="89">
        <f t="shared" si="78"/>
        <v>5.8301516871323908</v>
      </c>
      <c r="Q234" s="43">
        <f t="shared" ref="Q234:T235" si="82">G234+L234</f>
        <v>0</v>
      </c>
      <c r="R234" s="43">
        <f t="shared" si="82"/>
        <v>1456</v>
      </c>
      <c r="S234" s="43">
        <f t="shared" si="82"/>
        <v>9691</v>
      </c>
      <c r="T234" s="44">
        <f t="shared" si="82"/>
        <v>10256</v>
      </c>
      <c r="U234" s="89">
        <f t="shared" si="79"/>
        <v>5.8301516871323908</v>
      </c>
    </row>
    <row r="235" spans="1:21" x14ac:dyDescent="0.2">
      <c r="A235" s="35" t="s">
        <v>178</v>
      </c>
      <c r="B235" s="49">
        <v>0</v>
      </c>
      <c r="C235" s="50">
        <v>1458</v>
      </c>
      <c r="D235" s="50">
        <v>9640</v>
      </c>
      <c r="E235" s="50">
        <v>10234</v>
      </c>
      <c r="F235" s="90">
        <f t="shared" si="76"/>
        <v>6.1618257261410792</v>
      </c>
      <c r="G235" s="49">
        <v>0</v>
      </c>
      <c r="H235" s="50">
        <v>0</v>
      </c>
      <c r="I235" s="50">
        <v>0</v>
      </c>
      <c r="J235" s="51">
        <v>0</v>
      </c>
      <c r="K235" s="90" t="s">
        <v>341</v>
      </c>
      <c r="L235" s="50">
        <v>0</v>
      </c>
      <c r="M235" s="50">
        <v>1456</v>
      </c>
      <c r="N235" s="50">
        <v>9691</v>
      </c>
      <c r="O235" s="51">
        <v>10256</v>
      </c>
      <c r="P235" s="90">
        <f t="shared" si="78"/>
        <v>5.8301516871323908</v>
      </c>
      <c r="Q235" s="50">
        <f t="shared" si="82"/>
        <v>0</v>
      </c>
      <c r="R235" s="50">
        <f t="shared" si="82"/>
        <v>1456</v>
      </c>
      <c r="S235" s="50">
        <f t="shared" si="82"/>
        <v>9691</v>
      </c>
      <c r="T235" s="51">
        <f t="shared" si="82"/>
        <v>10256</v>
      </c>
      <c r="U235" s="90">
        <f t="shared" si="79"/>
        <v>5.8301516871323908</v>
      </c>
    </row>
    <row r="236" spans="1:21" x14ac:dyDescent="0.2">
      <c r="A236" s="35" t="s">
        <v>203</v>
      </c>
      <c r="B236" s="46"/>
      <c r="C236" s="47"/>
      <c r="D236" s="47"/>
      <c r="E236" s="47"/>
      <c r="F236" s="91"/>
      <c r="G236" s="46"/>
      <c r="H236" s="47"/>
      <c r="I236" s="47"/>
      <c r="J236" s="48"/>
      <c r="K236" s="91"/>
      <c r="L236" s="47"/>
      <c r="M236" s="47"/>
      <c r="N236" s="47"/>
      <c r="O236" s="48"/>
      <c r="P236" s="91"/>
      <c r="Q236" s="47"/>
      <c r="R236" s="47"/>
      <c r="S236" s="47"/>
      <c r="T236" s="48"/>
      <c r="U236" s="91"/>
    </row>
    <row r="237" spans="1:21" x14ac:dyDescent="0.2">
      <c r="A237" s="39" t="s">
        <v>204</v>
      </c>
      <c r="B237" s="42">
        <v>7958</v>
      </c>
      <c r="C237" s="43">
        <v>5789</v>
      </c>
      <c r="D237" s="43">
        <v>89265</v>
      </c>
      <c r="E237" s="43">
        <v>61267</v>
      </c>
      <c r="F237" s="89">
        <f t="shared" si="76"/>
        <v>-31.365036688511733</v>
      </c>
      <c r="G237" s="42">
        <v>7914</v>
      </c>
      <c r="H237" s="43">
        <v>6024</v>
      </c>
      <c r="I237" s="43">
        <v>89147</v>
      </c>
      <c r="J237" s="44">
        <v>61418</v>
      </c>
      <c r="K237" s="89">
        <f t="shared" si="77"/>
        <v>-31.104804424153365</v>
      </c>
      <c r="L237" s="43">
        <v>0</v>
      </c>
      <c r="M237" s="43">
        <v>0</v>
      </c>
      <c r="N237" s="43">
        <v>0</v>
      </c>
      <c r="O237" s="44">
        <v>0</v>
      </c>
      <c r="P237" s="89" t="s">
        <v>341</v>
      </c>
      <c r="Q237" s="43">
        <f t="shared" ref="Q237:T238" si="83">G237+L237</f>
        <v>7914</v>
      </c>
      <c r="R237" s="43">
        <f t="shared" si="83"/>
        <v>6024</v>
      </c>
      <c r="S237" s="43">
        <f t="shared" si="83"/>
        <v>89147</v>
      </c>
      <c r="T237" s="44">
        <f t="shared" si="83"/>
        <v>61418</v>
      </c>
      <c r="U237" s="89">
        <f t="shared" si="79"/>
        <v>-31.104804424153365</v>
      </c>
    </row>
    <row r="238" spans="1:21" x14ac:dyDescent="0.2">
      <c r="A238" s="35" t="s">
        <v>179</v>
      </c>
      <c r="B238" s="49">
        <v>7958</v>
      </c>
      <c r="C238" s="50">
        <v>5789</v>
      </c>
      <c r="D238" s="50">
        <v>89265</v>
      </c>
      <c r="E238" s="50">
        <v>61267</v>
      </c>
      <c r="F238" s="90">
        <f t="shared" si="76"/>
        <v>-31.365036688511733</v>
      </c>
      <c r="G238" s="49">
        <v>7914</v>
      </c>
      <c r="H238" s="50">
        <v>6024</v>
      </c>
      <c r="I238" s="50">
        <v>89147</v>
      </c>
      <c r="J238" s="51">
        <v>61418</v>
      </c>
      <c r="K238" s="90">
        <f t="shared" si="77"/>
        <v>-31.104804424153365</v>
      </c>
      <c r="L238" s="50">
        <v>0</v>
      </c>
      <c r="M238" s="50">
        <v>0</v>
      </c>
      <c r="N238" s="50">
        <v>0</v>
      </c>
      <c r="O238" s="51">
        <v>0</v>
      </c>
      <c r="P238" s="90" t="s">
        <v>341</v>
      </c>
      <c r="Q238" s="50">
        <f t="shared" si="83"/>
        <v>7914</v>
      </c>
      <c r="R238" s="50">
        <f t="shared" si="83"/>
        <v>6024</v>
      </c>
      <c r="S238" s="50">
        <f t="shared" si="83"/>
        <v>89147</v>
      </c>
      <c r="T238" s="51">
        <f t="shared" si="83"/>
        <v>61418</v>
      </c>
      <c r="U238" s="90">
        <f t="shared" si="79"/>
        <v>-31.104804424153365</v>
      </c>
    </row>
    <row r="239" spans="1:21" x14ac:dyDescent="0.2">
      <c r="A239" s="35" t="s">
        <v>205</v>
      </c>
      <c r="B239" s="46"/>
      <c r="C239" s="47"/>
      <c r="D239" s="47"/>
      <c r="E239" s="47"/>
      <c r="F239" s="91"/>
      <c r="G239" s="46"/>
      <c r="H239" s="47"/>
      <c r="I239" s="47"/>
      <c r="J239" s="48"/>
      <c r="K239" s="91"/>
      <c r="L239" s="47"/>
      <c r="M239" s="47"/>
      <c r="N239" s="47"/>
      <c r="O239" s="48"/>
      <c r="P239" s="91"/>
      <c r="Q239" s="47"/>
      <c r="R239" s="47"/>
      <c r="S239" s="47"/>
      <c r="T239" s="48"/>
      <c r="U239" s="91"/>
    </row>
    <row r="240" spans="1:21" x14ac:dyDescent="0.2">
      <c r="A240" s="39" t="s">
        <v>206</v>
      </c>
      <c r="B240" s="42">
        <v>48126</v>
      </c>
      <c r="C240" s="43">
        <v>22303</v>
      </c>
      <c r="D240" s="43">
        <v>449301</v>
      </c>
      <c r="E240" s="43">
        <v>318456</v>
      </c>
      <c r="F240" s="89">
        <f t="shared" si="76"/>
        <v>-29.121902688843338</v>
      </c>
      <c r="G240" s="42">
        <v>50565</v>
      </c>
      <c r="H240" s="43">
        <v>23261</v>
      </c>
      <c r="I240" s="43">
        <v>443459</v>
      </c>
      <c r="J240" s="44">
        <v>305892</v>
      </c>
      <c r="K240" s="89">
        <f t="shared" si="77"/>
        <v>-31.021357104038934</v>
      </c>
      <c r="L240" s="43">
        <v>1784</v>
      </c>
      <c r="M240" s="43">
        <v>1172</v>
      </c>
      <c r="N240" s="43">
        <v>14600</v>
      </c>
      <c r="O240" s="44">
        <v>10491</v>
      </c>
      <c r="P240" s="89">
        <f t="shared" si="78"/>
        <v>-28.143835616438356</v>
      </c>
      <c r="Q240" s="43">
        <f t="shared" ref="Q240:T247" si="84">G240+L240</f>
        <v>52349</v>
      </c>
      <c r="R240" s="43">
        <f t="shared" si="84"/>
        <v>24433</v>
      </c>
      <c r="S240" s="43">
        <f t="shared" si="84"/>
        <v>458059</v>
      </c>
      <c r="T240" s="44">
        <f t="shared" si="84"/>
        <v>316383</v>
      </c>
      <c r="U240" s="89">
        <f t="shared" si="79"/>
        <v>-30.929640068200818</v>
      </c>
    </row>
    <row r="241" spans="1:21" x14ac:dyDescent="0.2">
      <c r="A241" s="39" t="s">
        <v>207</v>
      </c>
      <c r="B241" s="42">
        <v>256618</v>
      </c>
      <c r="C241" s="43">
        <v>198866</v>
      </c>
      <c r="D241" s="43">
        <v>2276708</v>
      </c>
      <c r="E241" s="43">
        <v>2151310</v>
      </c>
      <c r="F241" s="89">
        <f t="shared" si="76"/>
        <v>-5.5078648645324737</v>
      </c>
      <c r="G241" s="42">
        <v>228764</v>
      </c>
      <c r="H241" s="43">
        <v>177530</v>
      </c>
      <c r="I241" s="43">
        <v>2328778</v>
      </c>
      <c r="J241" s="44">
        <v>1986751</v>
      </c>
      <c r="K241" s="89">
        <f t="shared" si="77"/>
        <v>-14.686973167901792</v>
      </c>
      <c r="L241" s="43">
        <v>10356</v>
      </c>
      <c r="M241" s="43">
        <v>8048</v>
      </c>
      <c r="N241" s="43">
        <v>101099</v>
      </c>
      <c r="O241" s="44">
        <v>169999</v>
      </c>
      <c r="P241" s="89">
        <f t="shared" si="78"/>
        <v>68.15102028704537</v>
      </c>
      <c r="Q241" s="43">
        <f t="shared" si="84"/>
        <v>239120</v>
      </c>
      <c r="R241" s="43">
        <f t="shared" si="84"/>
        <v>185578</v>
      </c>
      <c r="S241" s="43">
        <f t="shared" si="84"/>
        <v>2429877</v>
      </c>
      <c r="T241" s="44">
        <f t="shared" si="84"/>
        <v>2156750</v>
      </c>
      <c r="U241" s="89">
        <f t="shared" si="79"/>
        <v>-11.240363195338695</v>
      </c>
    </row>
    <row r="242" spans="1:21" x14ac:dyDescent="0.2">
      <c r="A242" s="39" t="s">
        <v>208</v>
      </c>
      <c r="B242" s="42">
        <v>28504</v>
      </c>
      <c r="C242" s="43">
        <v>13481</v>
      </c>
      <c r="D242" s="43">
        <v>285854</v>
      </c>
      <c r="E242" s="43">
        <v>233858</v>
      </c>
      <c r="F242" s="89">
        <f t="shared" si="76"/>
        <v>-18.189705234140504</v>
      </c>
      <c r="G242" s="42">
        <v>15996</v>
      </c>
      <c r="H242" s="43">
        <v>10413</v>
      </c>
      <c r="I242" s="43">
        <v>239144</v>
      </c>
      <c r="J242" s="44">
        <v>200657</v>
      </c>
      <c r="K242" s="89">
        <f t="shared" si="77"/>
        <v>-16.093650687451913</v>
      </c>
      <c r="L242" s="43">
        <v>5971</v>
      </c>
      <c r="M242" s="43">
        <v>4400</v>
      </c>
      <c r="N242" s="43">
        <v>37700</v>
      </c>
      <c r="O242" s="44">
        <v>42471</v>
      </c>
      <c r="P242" s="89">
        <f t="shared" si="78"/>
        <v>12.655172413793103</v>
      </c>
      <c r="Q242" s="43">
        <f t="shared" si="84"/>
        <v>21967</v>
      </c>
      <c r="R242" s="43">
        <f t="shared" si="84"/>
        <v>14813</v>
      </c>
      <c r="S242" s="43">
        <f t="shared" si="84"/>
        <v>276844</v>
      </c>
      <c r="T242" s="44">
        <f t="shared" si="84"/>
        <v>243128</v>
      </c>
      <c r="U242" s="89">
        <f t="shared" si="79"/>
        <v>-12.178699917643149</v>
      </c>
    </row>
    <row r="243" spans="1:21" x14ac:dyDescent="0.2">
      <c r="A243" s="39" t="s">
        <v>209</v>
      </c>
      <c r="B243" s="42">
        <v>-1</v>
      </c>
      <c r="C243" s="43">
        <v>0</v>
      </c>
      <c r="D243" s="43">
        <v>-1</v>
      </c>
      <c r="E243" s="43">
        <v>0</v>
      </c>
      <c r="F243" s="89">
        <f t="shared" si="76"/>
        <v>-100</v>
      </c>
      <c r="G243" s="42">
        <v>0</v>
      </c>
      <c r="H243" s="43">
        <v>0</v>
      </c>
      <c r="I243" s="43">
        <v>-22</v>
      </c>
      <c r="J243" s="44">
        <v>0</v>
      </c>
      <c r="K243" s="89">
        <f t="shared" si="77"/>
        <v>-100</v>
      </c>
      <c r="L243" s="43">
        <v>0</v>
      </c>
      <c r="M243" s="43">
        <v>0</v>
      </c>
      <c r="N243" s="43">
        <v>94</v>
      </c>
      <c r="O243" s="44">
        <v>0</v>
      </c>
      <c r="P243" s="89">
        <f t="shared" si="78"/>
        <v>-100</v>
      </c>
      <c r="Q243" s="43">
        <f t="shared" si="84"/>
        <v>0</v>
      </c>
      <c r="R243" s="43">
        <f t="shared" si="84"/>
        <v>0</v>
      </c>
      <c r="S243" s="43">
        <f t="shared" si="84"/>
        <v>72</v>
      </c>
      <c r="T243" s="44">
        <f t="shared" si="84"/>
        <v>0</v>
      </c>
      <c r="U243" s="89">
        <f t="shared" si="79"/>
        <v>-100</v>
      </c>
    </row>
    <row r="244" spans="1:21" x14ac:dyDescent="0.2">
      <c r="A244" s="39" t="s">
        <v>210</v>
      </c>
      <c r="B244" s="42">
        <v>6147</v>
      </c>
      <c r="C244" s="43">
        <v>5217</v>
      </c>
      <c r="D244" s="43">
        <v>43220</v>
      </c>
      <c r="E244" s="43">
        <v>49064</v>
      </c>
      <c r="F244" s="89">
        <f t="shared" si="76"/>
        <v>13.521517815826007</v>
      </c>
      <c r="G244" s="42">
        <v>5243</v>
      </c>
      <c r="H244" s="43">
        <v>4622</v>
      </c>
      <c r="I244" s="43">
        <v>38799</v>
      </c>
      <c r="J244" s="44">
        <v>42432</v>
      </c>
      <c r="K244" s="89">
        <f t="shared" si="77"/>
        <v>9.3636433928709497</v>
      </c>
      <c r="L244" s="43">
        <v>850</v>
      </c>
      <c r="M244" s="43">
        <v>497</v>
      </c>
      <c r="N244" s="43">
        <v>5186</v>
      </c>
      <c r="O244" s="44">
        <v>6420</v>
      </c>
      <c r="P244" s="89">
        <f t="shared" si="78"/>
        <v>23.794832240647899</v>
      </c>
      <c r="Q244" s="43">
        <f t="shared" si="84"/>
        <v>6093</v>
      </c>
      <c r="R244" s="43">
        <f t="shared" si="84"/>
        <v>5119</v>
      </c>
      <c r="S244" s="43">
        <f t="shared" si="84"/>
        <v>43985</v>
      </c>
      <c r="T244" s="44">
        <f t="shared" si="84"/>
        <v>48852</v>
      </c>
      <c r="U244" s="89">
        <f t="shared" si="79"/>
        <v>11.065135841764238</v>
      </c>
    </row>
    <row r="245" spans="1:21" x14ac:dyDescent="0.2">
      <c r="A245" s="39" t="s">
        <v>211</v>
      </c>
      <c r="B245" s="42">
        <v>66999</v>
      </c>
      <c r="C245" s="43">
        <v>55199</v>
      </c>
      <c r="D245" s="43">
        <v>511874</v>
      </c>
      <c r="E245" s="43">
        <v>628732</v>
      </c>
      <c r="F245" s="89">
        <f t="shared" si="76"/>
        <v>22.829446309052617</v>
      </c>
      <c r="G245" s="42">
        <v>57709</v>
      </c>
      <c r="H245" s="43">
        <v>49887</v>
      </c>
      <c r="I245" s="43">
        <v>494157</v>
      </c>
      <c r="J245" s="44">
        <v>587053</v>
      </c>
      <c r="K245" s="89">
        <f t="shared" si="77"/>
        <v>18.798883755567562</v>
      </c>
      <c r="L245" s="43">
        <v>1378</v>
      </c>
      <c r="M245" s="43">
        <v>2840</v>
      </c>
      <c r="N245" s="43">
        <v>15256</v>
      </c>
      <c r="O245" s="44">
        <v>45748</v>
      </c>
      <c r="P245" s="89">
        <f t="shared" si="78"/>
        <v>199.86890403775564</v>
      </c>
      <c r="Q245" s="43">
        <f t="shared" si="84"/>
        <v>59087</v>
      </c>
      <c r="R245" s="43">
        <f t="shared" si="84"/>
        <v>52727</v>
      </c>
      <c r="S245" s="43">
        <f t="shared" si="84"/>
        <v>509413</v>
      </c>
      <c r="T245" s="44">
        <f t="shared" si="84"/>
        <v>632801</v>
      </c>
      <c r="U245" s="89">
        <f t="shared" si="79"/>
        <v>24.221604081560542</v>
      </c>
    </row>
    <row r="246" spans="1:21" x14ac:dyDescent="0.2">
      <c r="A246" s="39" t="s">
        <v>212</v>
      </c>
      <c r="B246" s="42">
        <v>101114</v>
      </c>
      <c r="C246" s="43">
        <v>83869</v>
      </c>
      <c r="D246" s="43">
        <v>866188</v>
      </c>
      <c r="E246" s="43">
        <v>860374</v>
      </c>
      <c r="F246" s="89">
        <f t="shared" si="76"/>
        <v>-0.67121687208781466</v>
      </c>
      <c r="G246" s="42">
        <v>89713</v>
      </c>
      <c r="H246" s="43">
        <v>84612</v>
      </c>
      <c r="I246" s="43">
        <v>829117</v>
      </c>
      <c r="J246" s="44">
        <v>794660</v>
      </c>
      <c r="K246" s="89">
        <f t="shared" si="77"/>
        <v>-4.1558670247986713</v>
      </c>
      <c r="L246" s="43">
        <v>6531</v>
      </c>
      <c r="M246" s="43">
        <v>2312</v>
      </c>
      <c r="N246" s="43">
        <v>41621</v>
      </c>
      <c r="O246" s="44">
        <v>55727</v>
      </c>
      <c r="P246" s="89">
        <f t="shared" si="78"/>
        <v>33.891545133466281</v>
      </c>
      <c r="Q246" s="43">
        <f t="shared" si="84"/>
        <v>96244</v>
      </c>
      <c r="R246" s="43">
        <f t="shared" si="84"/>
        <v>86924</v>
      </c>
      <c r="S246" s="43">
        <f t="shared" si="84"/>
        <v>870738</v>
      </c>
      <c r="T246" s="44">
        <f t="shared" si="84"/>
        <v>850387</v>
      </c>
      <c r="U246" s="89">
        <f t="shared" si="79"/>
        <v>-2.3372128010951632</v>
      </c>
    </row>
    <row r="247" spans="1:21" x14ac:dyDescent="0.2">
      <c r="A247" s="35" t="s">
        <v>176</v>
      </c>
      <c r="B247" s="49">
        <v>507507</v>
      </c>
      <c r="C247" s="50">
        <v>378935</v>
      </c>
      <c r="D247" s="50">
        <v>4433144</v>
      </c>
      <c r="E247" s="50">
        <v>4241794</v>
      </c>
      <c r="F247" s="90">
        <f t="shared" si="76"/>
        <v>-4.3163497508765785</v>
      </c>
      <c r="G247" s="49">
        <v>447990</v>
      </c>
      <c r="H247" s="50">
        <v>350325</v>
      </c>
      <c r="I247" s="50">
        <v>4373432</v>
      </c>
      <c r="J247" s="51">
        <v>3917445</v>
      </c>
      <c r="K247" s="90">
        <f t="shared" si="77"/>
        <v>-10.426296784767661</v>
      </c>
      <c r="L247" s="50">
        <v>26870</v>
      </c>
      <c r="M247" s="50">
        <v>19269</v>
      </c>
      <c r="N247" s="50">
        <v>215556</v>
      </c>
      <c r="O247" s="51">
        <v>330856</v>
      </c>
      <c r="P247" s="90">
        <f t="shared" si="78"/>
        <v>53.489580433854776</v>
      </c>
      <c r="Q247" s="50">
        <f t="shared" si="84"/>
        <v>474860</v>
      </c>
      <c r="R247" s="50">
        <f t="shared" si="84"/>
        <v>369594</v>
      </c>
      <c r="S247" s="50">
        <f t="shared" si="84"/>
        <v>4588988</v>
      </c>
      <c r="T247" s="51">
        <f t="shared" si="84"/>
        <v>4248301</v>
      </c>
      <c r="U247" s="90">
        <f t="shared" si="79"/>
        <v>-7.4240115685637003</v>
      </c>
    </row>
    <row r="248" spans="1:21" x14ac:dyDescent="0.2">
      <c r="A248" s="35" t="s">
        <v>213</v>
      </c>
      <c r="B248" s="46"/>
      <c r="C248" s="47"/>
      <c r="D248" s="47"/>
      <c r="E248" s="47"/>
      <c r="F248" s="91"/>
      <c r="G248" s="46"/>
      <c r="H248" s="47"/>
      <c r="I248" s="47"/>
      <c r="J248" s="48"/>
      <c r="K248" s="91"/>
      <c r="L248" s="47"/>
      <c r="M248" s="47"/>
      <c r="N248" s="47"/>
      <c r="O248" s="48"/>
      <c r="P248" s="91"/>
      <c r="Q248" s="47"/>
      <c r="R248" s="47"/>
      <c r="S248" s="47"/>
      <c r="T248" s="48"/>
      <c r="U248" s="91"/>
    </row>
    <row r="249" spans="1:21" x14ac:dyDescent="0.2">
      <c r="A249" s="39" t="s">
        <v>214</v>
      </c>
      <c r="B249" s="42">
        <v>1170</v>
      </c>
      <c r="C249" s="43">
        <v>1030</v>
      </c>
      <c r="D249" s="43">
        <v>9013</v>
      </c>
      <c r="E249" s="43">
        <v>10253</v>
      </c>
      <c r="F249" s="89">
        <f t="shared" si="76"/>
        <v>13.757905247975147</v>
      </c>
      <c r="G249" s="42">
        <v>237</v>
      </c>
      <c r="H249" s="43">
        <v>197</v>
      </c>
      <c r="I249" s="43">
        <v>3314</v>
      </c>
      <c r="J249" s="44">
        <v>2373</v>
      </c>
      <c r="K249" s="89">
        <f t="shared" si="77"/>
        <v>-28.394689197344597</v>
      </c>
      <c r="L249" s="43">
        <v>846</v>
      </c>
      <c r="M249" s="43">
        <v>860</v>
      </c>
      <c r="N249" s="43">
        <v>6025</v>
      </c>
      <c r="O249" s="44">
        <v>7691</v>
      </c>
      <c r="P249" s="89">
        <f t="shared" si="78"/>
        <v>27.651452282157674</v>
      </c>
      <c r="Q249" s="43">
        <f t="shared" ref="Q249:T250" si="85">G249+L249</f>
        <v>1083</v>
      </c>
      <c r="R249" s="43">
        <f t="shared" si="85"/>
        <v>1057</v>
      </c>
      <c r="S249" s="43">
        <f t="shared" si="85"/>
        <v>9339</v>
      </c>
      <c r="T249" s="44">
        <f t="shared" si="85"/>
        <v>10064</v>
      </c>
      <c r="U249" s="89">
        <f t="shared" si="79"/>
        <v>7.7631438055466324</v>
      </c>
    </row>
    <row r="250" spans="1:21" x14ac:dyDescent="0.2">
      <c r="A250" s="35" t="s">
        <v>177</v>
      </c>
      <c r="B250" s="49">
        <v>1170</v>
      </c>
      <c r="C250" s="50">
        <v>1030</v>
      </c>
      <c r="D250" s="50">
        <v>9013</v>
      </c>
      <c r="E250" s="50">
        <v>10253</v>
      </c>
      <c r="F250" s="90">
        <f t="shared" si="76"/>
        <v>13.757905247975147</v>
      </c>
      <c r="G250" s="49">
        <v>237</v>
      </c>
      <c r="H250" s="50">
        <v>197</v>
      </c>
      <c r="I250" s="50">
        <v>3314</v>
      </c>
      <c r="J250" s="51">
        <v>2373</v>
      </c>
      <c r="K250" s="90">
        <f t="shared" si="77"/>
        <v>-28.394689197344597</v>
      </c>
      <c r="L250" s="50">
        <v>846</v>
      </c>
      <c r="M250" s="50">
        <v>860</v>
      </c>
      <c r="N250" s="50">
        <v>6025</v>
      </c>
      <c r="O250" s="51">
        <v>7691</v>
      </c>
      <c r="P250" s="90">
        <f t="shared" si="78"/>
        <v>27.651452282157674</v>
      </c>
      <c r="Q250" s="50">
        <f t="shared" si="85"/>
        <v>1083</v>
      </c>
      <c r="R250" s="50">
        <f t="shared" si="85"/>
        <v>1057</v>
      </c>
      <c r="S250" s="50">
        <f t="shared" si="85"/>
        <v>9339</v>
      </c>
      <c r="T250" s="51">
        <f t="shared" si="85"/>
        <v>10064</v>
      </c>
      <c r="U250" s="90">
        <f t="shared" si="79"/>
        <v>7.7631438055466324</v>
      </c>
    </row>
    <row r="251" spans="1:21" x14ac:dyDescent="0.2">
      <c r="A251" s="35" t="s">
        <v>215</v>
      </c>
      <c r="B251" s="46"/>
      <c r="C251" s="47"/>
      <c r="D251" s="47"/>
      <c r="E251" s="47"/>
      <c r="F251" s="91"/>
      <c r="G251" s="46"/>
      <c r="H251" s="47"/>
      <c r="I251" s="47"/>
      <c r="J251" s="48"/>
      <c r="K251" s="91"/>
      <c r="L251" s="47"/>
      <c r="M251" s="47"/>
      <c r="N251" s="47"/>
      <c r="O251" s="48"/>
      <c r="P251" s="91"/>
      <c r="Q251" s="47"/>
      <c r="R251" s="47"/>
      <c r="S251" s="47"/>
      <c r="T251" s="48"/>
      <c r="U251" s="91"/>
    </row>
    <row r="252" spans="1:21" x14ac:dyDescent="0.2">
      <c r="A252" s="39" t="s">
        <v>216</v>
      </c>
      <c r="B252" s="42">
        <v>1760</v>
      </c>
      <c r="C252" s="43">
        <v>1004</v>
      </c>
      <c r="D252" s="43">
        <v>15336</v>
      </c>
      <c r="E252" s="43">
        <v>9160</v>
      </c>
      <c r="F252" s="89">
        <f t="shared" si="76"/>
        <v>-40.271257172665628</v>
      </c>
      <c r="G252" s="42">
        <v>1536</v>
      </c>
      <c r="H252" s="43">
        <v>731</v>
      </c>
      <c r="I252" s="43">
        <v>13956</v>
      </c>
      <c r="J252" s="44">
        <v>8880</v>
      </c>
      <c r="K252" s="89">
        <f t="shared" si="77"/>
        <v>-36.371453138435086</v>
      </c>
      <c r="L252" s="43">
        <v>167</v>
      </c>
      <c r="M252" s="43">
        <v>257</v>
      </c>
      <c r="N252" s="43">
        <v>748</v>
      </c>
      <c r="O252" s="44">
        <v>1527</v>
      </c>
      <c r="P252" s="89">
        <f t="shared" si="78"/>
        <v>104.14438502673798</v>
      </c>
      <c r="Q252" s="43">
        <f t="shared" ref="Q252:T253" si="86">G252+L252</f>
        <v>1703</v>
      </c>
      <c r="R252" s="43">
        <f t="shared" si="86"/>
        <v>988</v>
      </c>
      <c r="S252" s="43">
        <f t="shared" si="86"/>
        <v>14704</v>
      </c>
      <c r="T252" s="44">
        <f t="shared" si="86"/>
        <v>10407</v>
      </c>
      <c r="U252" s="89">
        <f t="shared" si="79"/>
        <v>-29.223340587595214</v>
      </c>
    </row>
    <row r="253" spans="1:21" x14ac:dyDescent="0.2">
      <c r="A253" s="35" t="s">
        <v>217</v>
      </c>
      <c r="B253" s="49">
        <v>1760</v>
      </c>
      <c r="C253" s="50">
        <v>1004</v>
      </c>
      <c r="D253" s="50">
        <v>15336</v>
      </c>
      <c r="E253" s="50">
        <v>9160</v>
      </c>
      <c r="F253" s="90">
        <f t="shared" si="76"/>
        <v>-40.271257172665628</v>
      </c>
      <c r="G253" s="49">
        <v>1536</v>
      </c>
      <c r="H253" s="50">
        <v>731</v>
      </c>
      <c r="I253" s="50">
        <v>13956</v>
      </c>
      <c r="J253" s="51">
        <v>8880</v>
      </c>
      <c r="K253" s="90">
        <f t="shared" si="77"/>
        <v>-36.371453138435086</v>
      </c>
      <c r="L253" s="50">
        <v>167</v>
      </c>
      <c r="M253" s="50">
        <v>257</v>
      </c>
      <c r="N253" s="50">
        <v>748</v>
      </c>
      <c r="O253" s="51">
        <v>1527</v>
      </c>
      <c r="P253" s="90">
        <f t="shared" si="78"/>
        <v>104.14438502673798</v>
      </c>
      <c r="Q253" s="50">
        <f t="shared" si="86"/>
        <v>1703</v>
      </c>
      <c r="R253" s="50">
        <f t="shared" si="86"/>
        <v>988</v>
      </c>
      <c r="S253" s="50">
        <f t="shared" si="86"/>
        <v>14704</v>
      </c>
      <c r="T253" s="51">
        <f t="shared" si="86"/>
        <v>10407</v>
      </c>
      <c r="U253" s="90">
        <f t="shared" si="79"/>
        <v>-29.223340587595214</v>
      </c>
    </row>
    <row r="254" spans="1:21" x14ac:dyDescent="0.2">
      <c r="A254" s="35" t="s">
        <v>218</v>
      </c>
      <c r="B254" s="46"/>
      <c r="C254" s="47"/>
      <c r="D254" s="47"/>
      <c r="E254" s="47"/>
      <c r="F254" s="91"/>
      <c r="G254" s="46"/>
      <c r="H254" s="47"/>
      <c r="I254" s="47"/>
      <c r="J254" s="48"/>
      <c r="K254" s="91"/>
      <c r="L254" s="47"/>
      <c r="M254" s="47"/>
      <c r="N254" s="47"/>
      <c r="O254" s="48"/>
      <c r="P254" s="91"/>
      <c r="Q254" s="47"/>
      <c r="R254" s="47"/>
      <c r="S254" s="47"/>
      <c r="T254" s="48"/>
      <c r="U254" s="91"/>
    </row>
    <row r="255" spans="1:21" x14ac:dyDescent="0.2">
      <c r="A255" s="39" t="s">
        <v>219</v>
      </c>
      <c r="B255" s="42">
        <v>331</v>
      </c>
      <c r="C255" s="43">
        <v>1088</v>
      </c>
      <c r="D255" s="43">
        <v>1789</v>
      </c>
      <c r="E255" s="43">
        <v>8029</v>
      </c>
      <c r="F255" s="89">
        <f t="shared" si="76"/>
        <v>348.79821129122416</v>
      </c>
      <c r="G255" s="42">
        <v>90</v>
      </c>
      <c r="H255" s="43">
        <v>1006</v>
      </c>
      <c r="I255" s="43">
        <v>1395</v>
      </c>
      <c r="J255" s="44">
        <v>8187</v>
      </c>
      <c r="K255" s="89">
        <f t="shared" si="77"/>
        <v>486.88172043010758</v>
      </c>
      <c r="L255" s="43">
        <v>0</v>
      </c>
      <c r="M255" s="43">
        <v>0</v>
      </c>
      <c r="N255" s="43">
        <v>0</v>
      </c>
      <c r="O255" s="44">
        <v>0</v>
      </c>
      <c r="P255" s="89" t="s">
        <v>341</v>
      </c>
      <c r="Q255" s="43">
        <f t="shared" ref="Q255:T258" si="87">G255+L255</f>
        <v>90</v>
      </c>
      <c r="R255" s="43">
        <f t="shared" si="87"/>
        <v>1006</v>
      </c>
      <c r="S255" s="43">
        <f t="shared" si="87"/>
        <v>1395</v>
      </c>
      <c r="T255" s="44">
        <f t="shared" si="87"/>
        <v>8187</v>
      </c>
      <c r="U255" s="89">
        <f t="shared" si="79"/>
        <v>486.88172043010758</v>
      </c>
    </row>
    <row r="256" spans="1:21" x14ac:dyDescent="0.2">
      <c r="A256" s="39" t="s">
        <v>220</v>
      </c>
      <c r="B256" s="42">
        <v>335</v>
      </c>
      <c r="C256" s="43">
        <v>1711</v>
      </c>
      <c r="D256" s="43">
        <v>1035</v>
      </c>
      <c r="E256" s="43">
        <v>10798</v>
      </c>
      <c r="F256" s="89">
        <f t="shared" si="76"/>
        <v>943.28502415458945</v>
      </c>
      <c r="G256" s="42">
        <v>355</v>
      </c>
      <c r="H256" s="43">
        <v>1799</v>
      </c>
      <c r="I256" s="43">
        <v>1061</v>
      </c>
      <c r="J256" s="44">
        <v>10773</v>
      </c>
      <c r="K256" s="89">
        <f t="shared" si="77"/>
        <v>915.36286522148907</v>
      </c>
      <c r="L256" s="43">
        <v>0</v>
      </c>
      <c r="M256" s="43">
        <v>0</v>
      </c>
      <c r="N256" s="43">
        <v>0</v>
      </c>
      <c r="O256" s="44">
        <v>0</v>
      </c>
      <c r="P256" s="89" t="s">
        <v>341</v>
      </c>
      <c r="Q256" s="43">
        <f t="shared" si="87"/>
        <v>355</v>
      </c>
      <c r="R256" s="43">
        <f t="shared" si="87"/>
        <v>1799</v>
      </c>
      <c r="S256" s="43">
        <f t="shared" si="87"/>
        <v>1061</v>
      </c>
      <c r="T256" s="44">
        <f t="shared" si="87"/>
        <v>10773</v>
      </c>
      <c r="U256" s="89">
        <f t="shared" si="79"/>
        <v>915.36286522148907</v>
      </c>
    </row>
    <row r="257" spans="1:21" x14ac:dyDescent="0.2">
      <c r="A257" s="35" t="s">
        <v>221</v>
      </c>
      <c r="B257" s="49">
        <v>666</v>
      </c>
      <c r="C257" s="50">
        <v>2799</v>
      </c>
      <c r="D257" s="50">
        <v>2824</v>
      </c>
      <c r="E257" s="50">
        <v>18827</v>
      </c>
      <c r="F257" s="90">
        <f t="shared" si="76"/>
        <v>566.67847025495746</v>
      </c>
      <c r="G257" s="49">
        <v>445</v>
      </c>
      <c r="H257" s="50">
        <v>2805</v>
      </c>
      <c r="I257" s="50">
        <v>2456</v>
      </c>
      <c r="J257" s="51">
        <v>18960</v>
      </c>
      <c r="K257" s="90">
        <f t="shared" si="77"/>
        <v>671.98697068403908</v>
      </c>
      <c r="L257" s="50">
        <v>0</v>
      </c>
      <c r="M257" s="50">
        <v>0</v>
      </c>
      <c r="N257" s="50">
        <v>0</v>
      </c>
      <c r="O257" s="51">
        <v>0</v>
      </c>
      <c r="P257" s="90" t="s">
        <v>341</v>
      </c>
      <c r="Q257" s="50">
        <f t="shared" si="87"/>
        <v>445</v>
      </c>
      <c r="R257" s="50">
        <f t="shared" si="87"/>
        <v>2805</v>
      </c>
      <c r="S257" s="50">
        <f t="shared" si="87"/>
        <v>2456</v>
      </c>
      <c r="T257" s="51">
        <f t="shared" si="87"/>
        <v>18960</v>
      </c>
      <c r="U257" s="90">
        <f t="shared" si="79"/>
        <v>671.98697068403908</v>
      </c>
    </row>
    <row r="258" spans="1:21" x14ac:dyDescent="0.2">
      <c r="A258" s="35" t="s">
        <v>222</v>
      </c>
      <c r="B258" s="49">
        <v>519061</v>
      </c>
      <c r="C258" s="50">
        <v>391015</v>
      </c>
      <c r="D258" s="50">
        <v>4559222</v>
      </c>
      <c r="E258" s="50">
        <v>4351535</v>
      </c>
      <c r="F258" s="90">
        <f t="shared" si="76"/>
        <v>-4.5553166746431737</v>
      </c>
      <c r="G258" s="49">
        <v>458122</v>
      </c>
      <c r="H258" s="50">
        <v>360082</v>
      </c>
      <c r="I258" s="50">
        <v>4482305</v>
      </c>
      <c r="J258" s="51">
        <v>4009076</v>
      </c>
      <c r="K258" s="90">
        <f t="shared" si="77"/>
        <v>-10.557715282650333</v>
      </c>
      <c r="L258" s="50">
        <v>27883</v>
      </c>
      <c r="M258" s="50">
        <v>21842</v>
      </c>
      <c r="N258" s="50">
        <v>232020</v>
      </c>
      <c r="O258" s="51">
        <v>350330</v>
      </c>
      <c r="P258" s="90">
        <f t="shared" si="78"/>
        <v>50.991293853978107</v>
      </c>
      <c r="Q258" s="50">
        <f t="shared" si="87"/>
        <v>486005</v>
      </c>
      <c r="R258" s="50">
        <f t="shared" si="87"/>
        <v>381924</v>
      </c>
      <c r="S258" s="50">
        <f t="shared" si="87"/>
        <v>4714325</v>
      </c>
      <c r="T258" s="51">
        <f t="shared" si="87"/>
        <v>4359406</v>
      </c>
      <c r="U258" s="90">
        <f t="shared" si="79"/>
        <v>-7.5285221108005924</v>
      </c>
    </row>
    <row r="259" spans="1:21" s="69" customFormat="1" x14ac:dyDescent="0.2">
      <c r="A259" s="35"/>
      <c r="B259" s="49"/>
      <c r="C259" s="50"/>
      <c r="D259" s="50"/>
      <c r="E259" s="50"/>
      <c r="F259" s="90"/>
      <c r="G259" s="49"/>
      <c r="H259" s="50"/>
      <c r="I259" s="50"/>
      <c r="J259" s="51"/>
      <c r="K259" s="90"/>
      <c r="L259" s="50"/>
      <c r="M259" s="50"/>
      <c r="N259" s="50"/>
      <c r="O259" s="51"/>
      <c r="P259" s="90"/>
      <c r="Q259" s="50"/>
      <c r="R259" s="50"/>
      <c r="S259" s="50"/>
      <c r="T259" s="51"/>
      <c r="U259" s="90"/>
    </row>
    <row r="260" spans="1:21" s="69" customFormat="1" x14ac:dyDescent="0.2">
      <c r="A260" s="85" t="s">
        <v>339</v>
      </c>
      <c r="B260" s="49"/>
      <c r="C260" s="50"/>
      <c r="D260" s="50"/>
      <c r="E260" s="50"/>
      <c r="F260" s="90"/>
      <c r="G260" s="49"/>
      <c r="H260" s="50"/>
      <c r="I260" s="50"/>
      <c r="J260" s="51"/>
      <c r="K260" s="90"/>
      <c r="L260" s="50"/>
      <c r="M260" s="50"/>
      <c r="N260" s="50"/>
      <c r="O260" s="51"/>
      <c r="P260" s="90"/>
      <c r="Q260" s="50"/>
      <c r="R260" s="50"/>
      <c r="S260" s="50"/>
      <c r="T260" s="51"/>
      <c r="U260" s="90"/>
    </row>
    <row r="261" spans="1:21" s="69" customFormat="1" x14ac:dyDescent="0.2">
      <c r="A261" s="39" t="s">
        <v>48</v>
      </c>
      <c r="B261" s="42">
        <v>331</v>
      </c>
      <c r="C261" s="43">
        <v>1088</v>
      </c>
      <c r="D261" s="43">
        <v>1789</v>
      </c>
      <c r="E261" s="43">
        <v>8029</v>
      </c>
      <c r="F261" s="89">
        <f t="shared" si="76"/>
        <v>348.79821129122416</v>
      </c>
      <c r="G261" s="42">
        <v>90</v>
      </c>
      <c r="H261" s="43">
        <v>1006</v>
      </c>
      <c r="I261" s="43">
        <v>1395</v>
      </c>
      <c r="J261" s="44">
        <v>8187</v>
      </c>
      <c r="K261" s="89">
        <f t="shared" si="77"/>
        <v>486.88172043010758</v>
      </c>
      <c r="L261" s="43">
        <v>0</v>
      </c>
      <c r="M261" s="43">
        <v>0</v>
      </c>
      <c r="N261" s="43">
        <v>0</v>
      </c>
      <c r="O261" s="44">
        <v>0</v>
      </c>
      <c r="P261" s="89" t="s">
        <v>341</v>
      </c>
      <c r="Q261" s="43">
        <f t="shared" ref="Q261:Q269" si="88">G261+L261</f>
        <v>90</v>
      </c>
      <c r="R261" s="43">
        <f t="shared" ref="R261:R269" si="89">H261+M261</f>
        <v>1006</v>
      </c>
      <c r="S261" s="43">
        <f t="shared" ref="S261:S269" si="90">I261+N261</f>
        <v>1395</v>
      </c>
      <c r="T261" s="44">
        <f t="shared" ref="T261:T269" si="91">J261+O261</f>
        <v>8187</v>
      </c>
      <c r="U261" s="89">
        <f t="shared" si="79"/>
        <v>486.88172043010758</v>
      </c>
    </row>
    <row r="262" spans="1:21" s="69" customFormat="1" x14ac:dyDescent="0.2">
      <c r="A262" s="39" t="s">
        <v>53</v>
      </c>
      <c r="B262" s="42">
        <v>48126</v>
      </c>
      <c r="C262" s="43">
        <v>22303</v>
      </c>
      <c r="D262" s="43">
        <v>449301</v>
      </c>
      <c r="E262" s="43">
        <v>318456</v>
      </c>
      <c r="F262" s="89">
        <f t="shared" si="76"/>
        <v>-29.121902688843338</v>
      </c>
      <c r="G262" s="42">
        <v>50565</v>
      </c>
      <c r="H262" s="43">
        <v>23261</v>
      </c>
      <c r="I262" s="43">
        <v>443459</v>
      </c>
      <c r="J262" s="44">
        <v>305892</v>
      </c>
      <c r="K262" s="89">
        <f t="shared" si="77"/>
        <v>-31.021357104038934</v>
      </c>
      <c r="L262" s="43">
        <v>1784</v>
      </c>
      <c r="M262" s="43">
        <v>1172</v>
      </c>
      <c r="N262" s="43">
        <v>14600</v>
      </c>
      <c r="O262" s="44">
        <v>10491</v>
      </c>
      <c r="P262" s="89">
        <f t="shared" si="78"/>
        <v>-28.143835616438356</v>
      </c>
      <c r="Q262" s="43">
        <f t="shared" si="88"/>
        <v>52349</v>
      </c>
      <c r="R262" s="43">
        <f t="shared" si="89"/>
        <v>24433</v>
      </c>
      <c r="S262" s="43">
        <f t="shared" si="90"/>
        <v>458059</v>
      </c>
      <c r="T262" s="44">
        <f t="shared" si="91"/>
        <v>316383</v>
      </c>
      <c r="U262" s="89">
        <f t="shared" si="79"/>
        <v>-30.929640068200818</v>
      </c>
    </row>
    <row r="263" spans="1:21" s="69" customFormat="1" x14ac:dyDescent="0.2">
      <c r="A263" s="39" t="s">
        <v>54</v>
      </c>
      <c r="B263" s="42">
        <v>256618</v>
      </c>
      <c r="C263" s="43">
        <v>198866</v>
      </c>
      <c r="D263" s="43">
        <v>2276708</v>
      </c>
      <c r="E263" s="43">
        <v>2151310</v>
      </c>
      <c r="F263" s="89">
        <f t="shared" si="76"/>
        <v>-5.5078648645324737</v>
      </c>
      <c r="G263" s="42">
        <v>228764</v>
      </c>
      <c r="H263" s="43">
        <v>177530</v>
      </c>
      <c r="I263" s="43">
        <v>2328778</v>
      </c>
      <c r="J263" s="44">
        <v>1986751</v>
      </c>
      <c r="K263" s="89">
        <f t="shared" si="77"/>
        <v>-14.686973167901792</v>
      </c>
      <c r="L263" s="43">
        <v>10356</v>
      </c>
      <c r="M263" s="43">
        <v>8048</v>
      </c>
      <c r="N263" s="43">
        <v>101099</v>
      </c>
      <c r="O263" s="44">
        <v>169999</v>
      </c>
      <c r="P263" s="89">
        <f t="shared" si="78"/>
        <v>68.15102028704537</v>
      </c>
      <c r="Q263" s="43">
        <f t="shared" si="88"/>
        <v>239120</v>
      </c>
      <c r="R263" s="43">
        <f t="shared" si="89"/>
        <v>185578</v>
      </c>
      <c r="S263" s="43">
        <f t="shared" si="90"/>
        <v>2429877</v>
      </c>
      <c r="T263" s="44">
        <f t="shared" si="91"/>
        <v>2156750</v>
      </c>
      <c r="U263" s="89">
        <f t="shared" si="79"/>
        <v>-11.240363195338695</v>
      </c>
    </row>
    <row r="264" spans="1:21" s="69" customFormat="1" x14ac:dyDescent="0.2">
      <c r="A264" s="39" t="s">
        <v>56</v>
      </c>
      <c r="B264" s="42">
        <v>28504</v>
      </c>
      <c r="C264" s="43">
        <v>13481</v>
      </c>
      <c r="D264" s="43">
        <v>285854</v>
      </c>
      <c r="E264" s="43">
        <v>233858</v>
      </c>
      <c r="F264" s="89">
        <f t="shared" si="76"/>
        <v>-18.189705234140504</v>
      </c>
      <c r="G264" s="42">
        <v>15996</v>
      </c>
      <c r="H264" s="43">
        <v>10413</v>
      </c>
      <c r="I264" s="43">
        <v>239144</v>
      </c>
      <c r="J264" s="44">
        <v>200657</v>
      </c>
      <c r="K264" s="89">
        <f t="shared" si="77"/>
        <v>-16.093650687451913</v>
      </c>
      <c r="L264" s="43">
        <v>5971</v>
      </c>
      <c r="M264" s="43">
        <v>4400</v>
      </c>
      <c r="N264" s="43">
        <v>37700</v>
      </c>
      <c r="O264" s="44">
        <v>42471</v>
      </c>
      <c r="P264" s="89">
        <f t="shared" si="78"/>
        <v>12.655172413793103</v>
      </c>
      <c r="Q264" s="43">
        <f t="shared" si="88"/>
        <v>21967</v>
      </c>
      <c r="R264" s="43">
        <f t="shared" si="89"/>
        <v>14813</v>
      </c>
      <c r="S264" s="43">
        <f t="shared" si="90"/>
        <v>276844</v>
      </c>
      <c r="T264" s="44">
        <f t="shared" si="91"/>
        <v>243128</v>
      </c>
      <c r="U264" s="89">
        <f t="shared" si="79"/>
        <v>-12.178699917643149</v>
      </c>
    </row>
    <row r="265" spans="1:21" s="69" customFormat="1" x14ac:dyDescent="0.2">
      <c r="A265" s="39" t="s">
        <v>57</v>
      </c>
      <c r="B265" s="10">
        <v>-1</v>
      </c>
      <c r="C265" s="12">
        <v>0</v>
      </c>
      <c r="D265" s="12">
        <v>-1</v>
      </c>
      <c r="E265" s="12">
        <v>0</v>
      </c>
      <c r="F265" s="94">
        <f t="shared" si="76"/>
        <v>-100</v>
      </c>
      <c r="G265" s="10">
        <v>0</v>
      </c>
      <c r="H265" s="12">
        <v>0</v>
      </c>
      <c r="I265" s="12">
        <v>-22</v>
      </c>
      <c r="J265" s="11">
        <v>0</v>
      </c>
      <c r="K265" s="94">
        <f t="shared" si="77"/>
        <v>-100</v>
      </c>
      <c r="L265" s="12">
        <v>0</v>
      </c>
      <c r="M265" s="12">
        <v>0</v>
      </c>
      <c r="N265" s="12">
        <v>94</v>
      </c>
      <c r="O265" s="11">
        <v>0</v>
      </c>
      <c r="P265" s="94">
        <f t="shared" si="78"/>
        <v>-100</v>
      </c>
      <c r="Q265" s="12">
        <f t="shared" si="88"/>
        <v>0</v>
      </c>
      <c r="R265" s="12">
        <f t="shared" si="89"/>
        <v>0</v>
      </c>
      <c r="S265" s="12">
        <f t="shared" si="90"/>
        <v>72</v>
      </c>
      <c r="T265" s="11">
        <f t="shared" si="91"/>
        <v>0</v>
      </c>
      <c r="U265" s="94">
        <f t="shared" si="79"/>
        <v>-100</v>
      </c>
    </row>
    <row r="266" spans="1:21" s="69" customFormat="1" x14ac:dyDescent="0.2">
      <c r="A266" s="39" t="s">
        <v>46</v>
      </c>
      <c r="B266" s="10">
        <v>9077</v>
      </c>
      <c r="C266" s="12">
        <v>8709</v>
      </c>
      <c r="D266" s="12">
        <v>77209</v>
      </c>
      <c r="E266" s="12">
        <v>78711</v>
      </c>
      <c r="F266" s="94">
        <f t="shared" si="76"/>
        <v>1.945369063192115</v>
      </c>
      <c r="G266" s="10">
        <v>7016</v>
      </c>
      <c r="H266" s="12">
        <v>5550</v>
      </c>
      <c r="I266" s="12">
        <v>56069</v>
      </c>
      <c r="J266" s="11">
        <v>53685</v>
      </c>
      <c r="K266" s="94">
        <f t="shared" si="77"/>
        <v>-4.2519039041181399</v>
      </c>
      <c r="L266" s="12">
        <v>1863</v>
      </c>
      <c r="M266" s="12">
        <v>3070</v>
      </c>
      <c r="N266" s="12">
        <v>21650</v>
      </c>
      <c r="O266" s="11">
        <v>25894</v>
      </c>
      <c r="P266" s="94">
        <f t="shared" si="78"/>
        <v>19.602771362586605</v>
      </c>
      <c r="Q266" s="12">
        <f t="shared" si="88"/>
        <v>8879</v>
      </c>
      <c r="R266" s="12">
        <f t="shared" si="89"/>
        <v>8620</v>
      </c>
      <c r="S266" s="12">
        <f t="shared" si="90"/>
        <v>77719</v>
      </c>
      <c r="T266" s="11">
        <f t="shared" si="91"/>
        <v>79579</v>
      </c>
      <c r="U266" s="94">
        <f t="shared" si="79"/>
        <v>2.3932371749507841</v>
      </c>
    </row>
    <row r="267" spans="1:21" s="69" customFormat="1" x14ac:dyDescent="0.2">
      <c r="A267" s="39" t="s">
        <v>59</v>
      </c>
      <c r="B267" s="10">
        <v>66999</v>
      </c>
      <c r="C267" s="12">
        <v>55199</v>
      </c>
      <c r="D267" s="12">
        <v>511874</v>
      </c>
      <c r="E267" s="12">
        <v>628732</v>
      </c>
      <c r="F267" s="94">
        <f t="shared" si="76"/>
        <v>22.829446309052617</v>
      </c>
      <c r="G267" s="10">
        <v>57709</v>
      </c>
      <c r="H267" s="12">
        <v>49887</v>
      </c>
      <c r="I267" s="12">
        <v>494157</v>
      </c>
      <c r="J267" s="11">
        <v>587053</v>
      </c>
      <c r="K267" s="94">
        <f t="shared" si="77"/>
        <v>18.798883755567562</v>
      </c>
      <c r="L267" s="12">
        <v>1378</v>
      </c>
      <c r="M267" s="12">
        <v>2840</v>
      </c>
      <c r="N267" s="12">
        <v>15256</v>
      </c>
      <c r="O267" s="11">
        <v>45748</v>
      </c>
      <c r="P267" s="94">
        <f t="shared" si="78"/>
        <v>199.86890403775564</v>
      </c>
      <c r="Q267" s="12">
        <f t="shared" si="88"/>
        <v>59087</v>
      </c>
      <c r="R267" s="12">
        <f t="shared" si="89"/>
        <v>52727</v>
      </c>
      <c r="S267" s="12">
        <f t="shared" si="90"/>
        <v>509413</v>
      </c>
      <c r="T267" s="11">
        <f t="shared" si="91"/>
        <v>632801</v>
      </c>
      <c r="U267" s="94">
        <f t="shared" si="79"/>
        <v>24.221604081560542</v>
      </c>
    </row>
    <row r="268" spans="1:21" s="69" customFormat="1" x14ac:dyDescent="0.2">
      <c r="A268" s="39" t="s">
        <v>51</v>
      </c>
      <c r="B268" s="10">
        <v>109407</v>
      </c>
      <c r="C268" s="12">
        <v>91369</v>
      </c>
      <c r="D268" s="12">
        <v>956488</v>
      </c>
      <c r="E268" s="12">
        <v>932439</v>
      </c>
      <c r="F268" s="94">
        <f t="shared" ref="F268:F331" si="92">(E268-D268)/D268*100</f>
        <v>-2.5143023226637449</v>
      </c>
      <c r="G268" s="10">
        <v>97982</v>
      </c>
      <c r="H268" s="12">
        <v>92435</v>
      </c>
      <c r="I268" s="12">
        <v>919325</v>
      </c>
      <c r="J268" s="11">
        <v>866851</v>
      </c>
      <c r="K268" s="94">
        <f t="shared" ref="K268:K331" si="93">(J268-I268)/I268*100</f>
        <v>-5.7078835014820655</v>
      </c>
      <c r="L268" s="12">
        <v>6531</v>
      </c>
      <c r="M268" s="12">
        <v>2312</v>
      </c>
      <c r="N268" s="12">
        <v>41621</v>
      </c>
      <c r="O268" s="11">
        <v>55727</v>
      </c>
      <c r="P268" s="94">
        <f t="shared" ref="P268:P331" si="94">(O268-N268)/N268*100</f>
        <v>33.891545133466281</v>
      </c>
      <c r="Q268" s="12">
        <f t="shared" si="88"/>
        <v>104513</v>
      </c>
      <c r="R268" s="12">
        <f t="shared" si="89"/>
        <v>94747</v>
      </c>
      <c r="S268" s="12">
        <f t="shared" si="90"/>
        <v>960946</v>
      </c>
      <c r="T268" s="11">
        <f t="shared" si="91"/>
        <v>922578</v>
      </c>
      <c r="U268" s="94">
        <f t="shared" ref="U268:U331" si="95">(T268-S268)/S268*100</f>
        <v>-3.9927321618488452</v>
      </c>
    </row>
    <row r="269" spans="1:21" s="69" customFormat="1" x14ac:dyDescent="0.2">
      <c r="A269" s="31" t="s">
        <v>70</v>
      </c>
      <c r="B269" s="32">
        <v>519061</v>
      </c>
      <c r="C269" s="33">
        <v>391015</v>
      </c>
      <c r="D269" s="33">
        <v>4559222</v>
      </c>
      <c r="E269" s="33">
        <v>4351535</v>
      </c>
      <c r="F269" s="93">
        <f t="shared" si="92"/>
        <v>-4.5553166746431737</v>
      </c>
      <c r="G269" s="32">
        <v>458122</v>
      </c>
      <c r="H269" s="33">
        <v>360082</v>
      </c>
      <c r="I269" s="33">
        <v>4482305</v>
      </c>
      <c r="J269" s="34">
        <v>4009076</v>
      </c>
      <c r="K269" s="93">
        <f t="shared" si="93"/>
        <v>-10.557715282650333</v>
      </c>
      <c r="L269" s="33">
        <v>27883</v>
      </c>
      <c r="M269" s="33">
        <v>21842</v>
      </c>
      <c r="N269" s="33">
        <v>232020</v>
      </c>
      <c r="O269" s="34">
        <v>350330</v>
      </c>
      <c r="P269" s="93">
        <f t="shared" si="94"/>
        <v>50.991293853978107</v>
      </c>
      <c r="Q269" s="33">
        <f t="shared" si="88"/>
        <v>486005</v>
      </c>
      <c r="R269" s="33">
        <f t="shared" si="89"/>
        <v>381924</v>
      </c>
      <c r="S269" s="33">
        <f t="shared" si="90"/>
        <v>4714325</v>
      </c>
      <c r="T269" s="34">
        <f t="shared" si="91"/>
        <v>4359406</v>
      </c>
      <c r="U269" s="93">
        <f t="shared" si="95"/>
        <v>-7.5285221108005924</v>
      </c>
    </row>
    <row r="270" spans="1:21" s="69" customFormat="1" x14ac:dyDescent="0.2">
      <c r="A270" s="35"/>
      <c r="B270" s="49"/>
      <c r="C270" s="50"/>
      <c r="D270" s="50"/>
      <c r="E270" s="50"/>
      <c r="F270" s="90"/>
      <c r="G270" s="49"/>
      <c r="H270" s="50"/>
      <c r="I270" s="50"/>
      <c r="J270" s="51"/>
      <c r="K270" s="90"/>
      <c r="L270" s="50"/>
      <c r="M270" s="50"/>
      <c r="N270" s="50"/>
      <c r="O270" s="51"/>
      <c r="P270" s="90"/>
      <c r="Q270" s="50"/>
      <c r="R270" s="50"/>
      <c r="S270" s="50"/>
      <c r="T270" s="51"/>
      <c r="U270" s="90"/>
    </row>
    <row r="271" spans="1:21" x14ac:dyDescent="0.2">
      <c r="A271" s="35" t="s">
        <v>19</v>
      </c>
      <c r="B271" s="46"/>
      <c r="C271" s="47"/>
      <c r="D271" s="47"/>
      <c r="E271" s="47"/>
      <c r="F271" s="91"/>
      <c r="G271" s="46"/>
      <c r="H271" s="47"/>
      <c r="I271" s="47"/>
      <c r="J271" s="48"/>
      <c r="K271" s="91"/>
      <c r="L271" s="47"/>
      <c r="M271" s="47"/>
      <c r="N271" s="47"/>
      <c r="O271" s="48"/>
      <c r="P271" s="91"/>
      <c r="Q271" s="47"/>
      <c r="R271" s="47"/>
      <c r="S271" s="47"/>
      <c r="T271" s="48"/>
      <c r="U271" s="91"/>
    </row>
    <row r="272" spans="1:21" x14ac:dyDescent="0.2">
      <c r="A272" s="35" t="s">
        <v>223</v>
      </c>
      <c r="B272" s="46"/>
      <c r="C272" s="47"/>
      <c r="D272" s="47"/>
      <c r="E272" s="47"/>
      <c r="F272" s="91"/>
      <c r="G272" s="46"/>
      <c r="H272" s="47"/>
      <c r="I272" s="47"/>
      <c r="J272" s="48"/>
      <c r="K272" s="91"/>
      <c r="L272" s="47"/>
      <c r="M272" s="47"/>
      <c r="N272" s="47"/>
      <c r="O272" s="48"/>
      <c r="P272" s="91"/>
      <c r="Q272" s="47"/>
      <c r="R272" s="47"/>
      <c r="S272" s="47"/>
      <c r="T272" s="48"/>
      <c r="U272" s="91"/>
    </row>
    <row r="273" spans="1:21" x14ac:dyDescent="0.2">
      <c r="A273" s="35" t="s">
        <v>224</v>
      </c>
      <c r="B273" s="46"/>
      <c r="C273" s="47"/>
      <c r="D273" s="47"/>
      <c r="E273" s="47"/>
      <c r="F273" s="91"/>
      <c r="G273" s="46"/>
      <c r="H273" s="47"/>
      <c r="I273" s="47"/>
      <c r="J273" s="48"/>
      <c r="K273" s="91"/>
      <c r="L273" s="47"/>
      <c r="M273" s="47"/>
      <c r="N273" s="47"/>
      <c r="O273" s="48"/>
      <c r="P273" s="91"/>
      <c r="Q273" s="47"/>
      <c r="R273" s="47"/>
      <c r="S273" s="47"/>
      <c r="T273" s="48"/>
      <c r="U273" s="91"/>
    </row>
    <row r="274" spans="1:21" x14ac:dyDescent="0.2">
      <c r="A274" s="39" t="s">
        <v>225</v>
      </c>
      <c r="B274" s="42">
        <v>173722</v>
      </c>
      <c r="C274" s="43">
        <v>129786</v>
      </c>
      <c r="D274" s="43">
        <v>1763038</v>
      </c>
      <c r="E274" s="43">
        <v>1981358</v>
      </c>
      <c r="F274" s="89">
        <f t="shared" si="92"/>
        <v>12.383170413797094</v>
      </c>
      <c r="G274" s="42">
        <v>82920</v>
      </c>
      <c r="H274" s="43">
        <v>32163</v>
      </c>
      <c r="I274" s="43">
        <v>734712</v>
      </c>
      <c r="J274" s="44">
        <v>768330</v>
      </c>
      <c r="K274" s="89">
        <f t="shared" si="93"/>
        <v>4.5756704667951524</v>
      </c>
      <c r="L274" s="43">
        <v>79064</v>
      </c>
      <c r="M274" s="43">
        <v>86546</v>
      </c>
      <c r="N274" s="43">
        <v>1019327</v>
      </c>
      <c r="O274" s="44">
        <v>1225075</v>
      </c>
      <c r="P274" s="89">
        <f t="shared" si="94"/>
        <v>20.184690486958552</v>
      </c>
      <c r="Q274" s="43">
        <f t="shared" ref="Q274:T281" si="96">G274+L274</f>
        <v>161984</v>
      </c>
      <c r="R274" s="43">
        <f t="shared" si="96"/>
        <v>118709</v>
      </c>
      <c r="S274" s="43">
        <f t="shared" si="96"/>
        <v>1754039</v>
      </c>
      <c r="T274" s="44">
        <f t="shared" si="96"/>
        <v>1993405</v>
      </c>
      <c r="U274" s="89">
        <f t="shared" si="95"/>
        <v>13.646560880345307</v>
      </c>
    </row>
    <row r="275" spans="1:21" x14ac:dyDescent="0.2">
      <c r="A275" s="39" t="s">
        <v>226</v>
      </c>
      <c r="B275" s="42">
        <v>432325</v>
      </c>
      <c r="C275" s="43">
        <v>322650</v>
      </c>
      <c r="D275" s="43">
        <v>4196038</v>
      </c>
      <c r="E275" s="43">
        <v>3712554</v>
      </c>
      <c r="F275" s="89">
        <f t="shared" si="92"/>
        <v>-11.522393267172509</v>
      </c>
      <c r="G275" s="42">
        <v>414671</v>
      </c>
      <c r="H275" s="43">
        <v>331715</v>
      </c>
      <c r="I275" s="43">
        <v>4110068</v>
      </c>
      <c r="J275" s="44">
        <v>3705145</v>
      </c>
      <c r="K275" s="89">
        <f t="shared" si="93"/>
        <v>-9.8519781181235935</v>
      </c>
      <c r="L275" s="43">
        <v>12381</v>
      </c>
      <c r="M275" s="43">
        <v>11993</v>
      </c>
      <c r="N275" s="43">
        <v>68124</v>
      </c>
      <c r="O275" s="44">
        <v>103406</v>
      </c>
      <c r="P275" s="89">
        <f t="shared" si="94"/>
        <v>51.790851975808813</v>
      </c>
      <c r="Q275" s="43">
        <f t="shared" si="96"/>
        <v>427052</v>
      </c>
      <c r="R275" s="43">
        <f t="shared" si="96"/>
        <v>343708</v>
      </c>
      <c r="S275" s="43">
        <f t="shared" si="96"/>
        <v>4178192</v>
      </c>
      <c r="T275" s="44">
        <f t="shared" si="96"/>
        <v>3808551</v>
      </c>
      <c r="U275" s="89">
        <f t="shared" si="95"/>
        <v>-8.8469127316312886</v>
      </c>
    </row>
    <row r="276" spans="1:21" x14ac:dyDescent="0.2">
      <c r="A276" s="39" t="s">
        <v>227</v>
      </c>
      <c r="B276" s="42">
        <v>23878</v>
      </c>
      <c r="C276" s="43">
        <v>22569</v>
      </c>
      <c r="D276" s="43">
        <v>286015</v>
      </c>
      <c r="E276" s="43">
        <v>235098</v>
      </c>
      <c r="F276" s="89">
        <f t="shared" si="92"/>
        <v>-17.802213170637906</v>
      </c>
      <c r="G276" s="42">
        <v>17225</v>
      </c>
      <c r="H276" s="43">
        <v>19083</v>
      </c>
      <c r="I276" s="43">
        <v>243078</v>
      </c>
      <c r="J276" s="44">
        <v>193957</v>
      </c>
      <c r="K276" s="89">
        <f t="shared" si="93"/>
        <v>-20.207916800368604</v>
      </c>
      <c r="L276" s="43">
        <v>1984</v>
      </c>
      <c r="M276" s="43">
        <v>1440</v>
      </c>
      <c r="N276" s="43">
        <v>35030</v>
      </c>
      <c r="O276" s="44">
        <v>41901</v>
      </c>
      <c r="P276" s="89">
        <f t="shared" si="94"/>
        <v>19.614616043391379</v>
      </c>
      <c r="Q276" s="43">
        <f t="shared" si="96"/>
        <v>19209</v>
      </c>
      <c r="R276" s="43">
        <f t="shared" si="96"/>
        <v>20523</v>
      </c>
      <c r="S276" s="43">
        <f t="shared" si="96"/>
        <v>278108</v>
      </c>
      <c r="T276" s="44">
        <f t="shared" si="96"/>
        <v>235858</v>
      </c>
      <c r="U276" s="89">
        <f t="shared" si="95"/>
        <v>-15.191939821939679</v>
      </c>
    </row>
    <row r="277" spans="1:21" x14ac:dyDescent="0.2">
      <c r="A277" s="39" t="s">
        <v>228</v>
      </c>
      <c r="B277" s="42">
        <v>0</v>
      </c>
      <c r="C277" s="43">
        <v>0</v>
      </c>
      <c r="D277" s="43">
        <v>0</v>
      </c>
      <c r="E277" s="43">
        <v>0</v>
      </c>
      <c r="F277" s="89" t="s">
        <v>341</v>
      </c>
      <c r="G277" s="42">
        <v>0</v>
      </c>
      <c r="H277" s="43">
        <v>0</v>
      </c>
      <c r="I277" s="43">
        <v>20</v>
      </c>
      <c r="J277" s="44">
        <v>2</v>
      </c>
      <c r="K277" s="89">
        <f t="shared" si="93"/>
        <v>-90</v>
      </c>
      <c r="L277" s="43">
        <v>0</v>
      </c>
      <c r="M277" s="43">
        <v>0</v>
      </c>
      <c r="N277" s="43">
        <v>0</v>
      </c>
      <c r="O277" s="44">
        <v>0</v>
      </c>
      <c r="P277" s="89" t="s">
        <v>341</v>
      </c>
      <c r="Q277" s="43">
        <f t="shared" si="96"/>
        <v>0</v>
      </c>
      <c r="R277" s="43">
        <f t="shared" si="96"/>
        <v>0</v>
      </c>
      <c r="S277" s="43">
        <f t="shared" si="96"/>
        <v>20</v>
      </c>
      <c r="T277" s="44">
        <f t="shared" si="96"/>
        <v>2</v>
      </c>
      <c r="U277" s="89">
        <f t="shared" si="95"/>
        <v>-90</v>
      </c>
    </row>
    <row r="278" spans="1:21" x14ac:dyDescent="0.2">
      <c r="A278" s="39" t="s">
        <v>229</v>
      </c>
      <c r="B278" s="42">
        <v>3028</v>
      </c>
      <c r="C278" s="43">
        <v>2584</v>
      </c>
      <c r="D278" s="43">
        <v>22234</v>
      </c>
      <c r="E278" s="43">
        <v>33151</v>
      </c>
      <c r="F278" s="89">
        <f t="shared" si="92"/>
        <v>49.100476747323917</v>
      </c>
      <c r="G278" s="42">
        <v>0</v>
      </c>
      <c r="H278" s="43">
        <v>0</v>
      </c>
      <c r="I278" s="43">
        <v>0</v>
      </c>
      <c r="J278" s="44">
        <v>0</v>
      </c>
      <c r="K278" s="89" t="s">
        <v>341</v>
      </c>
      <c r="L278" s="43">
        <v>8062</v>
      </c>
      <c r="M278" s="43">
        <v>4244</v>
      </c>
      <c r="N278" s="43">
        <v>29346</v>
      </c>
      <c r="O278" s="44">
        <v>38548</v>
      </c>
      <c r="P278" s="89">
        <f t="shared" si="94"/>
        <v>31.356914059837798</v>
      </c>
      <c r="Q278" s="43">
        <f t="shared" si="96"/>
        <v>8062</v>
      </c>
      <c r="R278" s="43">
        <f t="shared" si="96"/>
        <v>4244</v>
      </c>
      <c r="S278" s="43">
        <f t="shared" si="96"/>
        <v>29346</v>
      </c>
      <c r="T278" s="44">
        <f t="shared" si="96"/>
        <v>38548</v>
      </c>
      <c r="U278" s="89">
        <f t="shared" si="95"/>
        <v>31.356914059837798</v>
      </c>
    </row>
    <row r="279" spans="1:21" x14ac:dyDescent="0.2">
      <c r="A279" s="39" t="s">
        <v>230</v>
      </c>
      <c r="B279" s="42">
        <v>0</v>
      </c>
      <c r="C279" s="43">
        <v>0</v>
      </c>
      <c r="D279" s="43">
        <v>20</v>
      </c>
      <c r="E279" s="43">
        <v>0</v>
      </c>
      <c r="F279" s="89">
        <f t="shared" si="92"/>
        <v>-100</v>
      </c>
      <c r="G279" s="42">
        <v>0</v>
      </c>
      <c r="H279" s="43">
        <v>0</v>
      </c>
      <c r="I279" s="43">
        <v>0</v>
      </c>
      <c r="J279" s="44">
        <v>0</v>
      </c>
      <c r="K279" s="89" t="s">
        <v>341</v>
      </c>
      <c r="L279" s="43">
        <v>0</v>
      </c>
      <c r="M279" s="43">
        <v>0</v>
      </c>
      <c r="N279" s="43">
        <v>30</v>
      </c>
      <c r="O279" s="44">
        <v>0</v>
      </c>
      <c r="P279" s="89">
        <f t="shared" si="94"/>
        <v>-100</v>
      </c>
      <c r="Q279" s="43">
        <f t="shared" si="96"/>
        <v>0</v>
      </c>
      <c r="R279" s="43">
        <f t="shared" si="96"/>
        <v>0</v>
      </c>
      <c r="S279" s="43">
        <f t="shared" si="96"/>
        <v>30</v>
      </c>
      <c r="T279" s="44">
        <f t="shared" si="96"/>
        <v>0</v>
      </c>
      <c r="U279" s="89">
        <f t="shared" si="95"/>
        <v>-100</v>
      </c>
    </row>
    <row r="280" spans="1:21" x14ac:dyDescent="0.2">
      <c r="A280" s="39" t="s">
        <v>231</v>
      </c>
      <c r="B280" s="42">
        <v>71389</v>
      </c>
      <c r="C280" s="43">
        <v>64293</v>
      </c>
      <c r="D280" s="43">
        <v>608197</v>
      </c>
      <c r="E280" s="43">
        <v>697935</v>
      </c>
      <c r="F280" s="89">
        <f t="shared" si="92"/>
        <v>14.754758737711629</v>
      </c>
      <c r="G280" s="42">
        <v>25888</v>
      </c>
      <c r="H280" s="43">
        <v>26830</v>
      </c>
      <c r="I280" s="43">
        <v>298631</v>
      </c>
      <c r="J280" s="44">
        <v>300625</v>
      </c>
      <c r="K280" s="89">
        <f t="shared" si="93"/>
        <v>0.66771366669903665</v>
      </c>
      <c r="L280" s="43">
        <v>42410</v>
      </c>
      <c r="M280" s="43">
        <v>38459</v>
      </c>
      <c r="N280" s="43">
        <v>321491</v>
      </c>
      <c r="O280" s="44">
        <v>403055</v>
      </c>
      <c r="P280" s="89">
        <f t="shared" si="94"/>
        <v>25.370539144175108</v>
      </c>
      <c r="Q280" s="43">
        <f t="shared" si="96"/>
        <v>68298</v>
      </c>
      <c r="R280" s="43">
        <f t="shared" si="96"/>
        <v>65289</v>
      </c>
      <c r="S280" s="43">
        <f t="shared" si="96"/>
        <v>620122</v>
      </c>
      <c r="T280" s="44">
        <f t="shared" si="96"/>
        <v>703680</v>
      </c>
      <c r="U280" s="89">
        <f t="shared" si="95"/>
        <v>13.474445351076078</v>
      </c>
    </row>
    <row r="281" spans="1:21" x14ac:dyDescent="0.2">
      <c r="A281" s="35" t="s">
        <v>180</v>
      </c>
      <c r="B281" s="49">
        <v>704342</v>
      </c>
      <c r="C281" s="50">
        <v>541882</v>
      </c>
      <c r="D281" s="50">
        <v>6875542</v>
      </c>
      <c r="E281" s="50">
        <v>6660096</v>
      </c>
      <c r="F281" s="90">
        <f t="shared" si="92"/>
        <v>-3.1335129652324136</v>
      </c>
      <c r="G281" s="49">
        <v>540704</v>
      </c>
      <c r="H281" s="50">
        <v>409791</v>
      </c>
      <c r="I281" s="50">
        <v>5386509</v>
      </c>
      <c r="J281" s="51">
        <v>4968059</v>
      </c>
      <c r="K281" s="90">
        <f t="shared" si="93"/>
        <v>-7.7684823324346066</v>
      </c>
      <c r="L281" s="50">
        <v>143901</v>
      </c>
      <c r="M281" s="50">
        <v>142682</v>
      </c>
      <c r="N281" s="50">
        <v>1473348</v>
      </c>
      <c r="O281" s="51">
        <v>1811985</v>
      </c>
      <c r="P281" s="90">
        <f t="shared" si="94"/>
        <v>22.984182962884532</v>
      </c>
      <c r="Q281" s="50">
        <f t="shared" si="96"/>
        <v>684605</v>
      </c>
      <c r="R281" s="50">
        <f t="shared" si="96"/>
        <v>552473</v>
      </c>
      <c r="S281" s="50">
        <f t="shared" si="96"/>
        <v>6859857</v>
      </c>
      <c r="T281" s="51">
        <f t="shared" si="96"/>
        <v>6780044</v>
      </c>
      <c r="U281" s="90">
        <f t="shared" si="95"/>
        <v>-1.1634790637764023</v>
      </c>
    </row>
    <row r="282" spans="1:21" x14ac:dyDescent="0.2">
      <c r="A282" s="35" t="s">
        <v>232</v>
      </c>
      <c r="B282" s="46"/>
      <c r="C282" s="47"/>
      <c r="D282" s="47"/>
      <c r="E282" s="47"/>
      <c r="F282" s="91"/>
      <c r="G282" s="46"/>
      <c r="H282" s="47"/>
      <c r="I282" s="47"/>
      <c r="J282" s="48"/>
      <c r="K282" s="91"/>
      <c r="L282" s="47"/>
      <c r="M282" s="47"/>
      <c r="N282" s="47"/>
      <c r="O282" s="48"/>
      <c r="P282" s="91"/>
      <c r="Q282" s="47"/>
      <c r="R282" s="47"/>
      <c r="S282" s="47"/>
      <c r="T282" s="48"/>
      <c r="U282" s="91"/>
    </row>
    <row r="283" spans="1:21" x14ac:dyDescent="0.2">
      <c r="A283" s="39" t="s">
        <v>233</v>
      </c>
      <c r="B283" s="42">
        <v>77059</v>
      </c>
      <c r="C283" s="43">
        <v>71430</v>
      </c>
      <c r="D283" s="43">
        <v>734321</v>
      </c>
      <c r="E283" s="43">
        <v>803339</v>
      </c>
      <c r="F283" s="89">
        <f t="shared" si="92"/>
        <v>9.3988868628297428</v>
      </c>
      <c r="G283" s="42">
        <v>43675</v>
      </c>
      <c r="H283" s="43">
        <v>39873</v>
      </c>
      <c r="I283" s="43">
        <v>471403</v>
      </c>
      <c r="J283" s="44">
        <v>458880</v>
      </c>
      <c r="K283" s="89">
        <f t="shared" si="93"/>
        <v>-2.6565380364571292</v>
      </c>
      <c r="L283" s="43">
        <v>28092</v>
      </c>
      <c r="M283" s="43">
        <v>27876</v>
      </c>
      <c r="N283" s="43">
        <v>248558</v>
      </c>
      <c r="O283" s="44">
        <v>352447</v>
      </c>
      <c r="P283" s="89">
        <f t="shared" si="94"/>
        <v>41.79668326909615</v>
      </c>
      <c r="Q283" s="43">
        <f t="shared" ref="Q283:T289" si="97">G283+L283</f>
        <v>71767</v>
      </c>
      <c r="R283" s="43">
        <f t="shared" si="97"/>
        <v>67749</v>
      </c>
      <c r="S283" s="43">
        <f t="shared" si="97"/>
        <v>719961</v>
      </c>
      <c r="T283" s="44">
        <f t="shared" si="97"/>
        <v>811327</v>
      </c>
      <c r="U283" s="89">
        <f t="shared" si="95"/>
        <v>12.690409619409939</v>
      </c>
    </row>
    <row r="284" spans="1:21" x14ac:dyDescent="0.2">
      <c r="A284" s="39" t="s">
        <v>234</v>
      </c>
      <c r="B284" s="42">
        <v>71533</v>
      </c>
      <c r="C284" s="43">
        <v>55481</v>
      </c>
      <c r="D284" s="43">
        <v>1011018</v>
      </c>
      <c r="E284" s="43">
        <v>600812</v>
      </c>
      <c r="F284" s="89">
        <f t="shared" si="92"/>
        <v>-40.57356051029754</v>
      </c>
      <c r="G284" s="42">
        <v>72759</v>
      </c>
      <c r="H284" s="43">
        <v>54866</v>
      </c>
      <c r="I284" s="43">
        <v>963214</v>
      </c>
      <c r="J284" s="44">
        <v>565069</v>
      </c>
      <c r="K284" s="89">
        <f t="shared" si="93"/>
        <v>-41.33505119319279</v>
      </c>
      <c r="L284" s="43">
        <v>5208</v>
      </c>
      <c r="M284" s="43">
        <v>8572</v>
      </c>
      <c r="N284" s="43">
        <v>42621</v>
      </c>
      <c r="O284" s="44">
        <v>57246</v>
      </c>
      <c r="P284" s="89">
        <f t="shared" si="94"/>
        <v>34.314070528612653</v>
      </c>
      <c r="Q284" s="43">
        <f t="shared" si="97"/>
        <v>77967</v>
      </c>
      <c r="R284" s="43">
        <f t="shared" si="97"/>
        <v>63438</v>
      </c>
      <c r="S284" s="43">
        <f t="shared" si="97"/>
        <v>1005835</v>
      </c>
      <c r="T284" s="44">
        <f t="shared" si="97"/>
        <v>622315</v>
      </c>
      <c r="U284" s="89">
        <f t="shared" si="95"/>
        <v>-38.129514284151973</v>
      </c>
    </row>
    <row r="285" spans="1:21" x14ac:dyDescent="0.2">
      <c r="A285" s="39" t="s">
        <v>235</v>
      </c>
      <c r="B285" s="42">
        <v>130187</v>
      </c>
      <c r="C285" s="43">
        <v>98299</v>
      </c>
      <c r="D285" s="43">
        <v>1004915</v>
      </c>
      <c r="E285" s="43">
        <v>1133640</v>
      </c>
      <c r="F285" s="89">
        <f t="shared" si="92"/>
        <v>12.809541105466632</v>
      </c>
      <c r="G285" s="42">
        <v>117943</v>
      </c>
      <c r="H285" s="43">
        <v>95197</v>
      </c>
      <c r="I285" s="43">
        <v>988201</v>
      </c>
      <c r="J285" s="44">
        <v>1101684</v>
      </c>
      <c r="K285" s="89">
        <f t="shared" si="93"/>
        <v>11.483797324633349</v>
      </c>
      <c r="L285" s="43">
        <v>3425</v>
      </c>
      <c r="M285" s="43">
        <v>1790</v>
      </c>
      <c r="N285" s="43">
        <v>27111</v>
      </c>
      <c r="O285" s="44">
        <v>38019</v>
      </c>
      <c r="P285" s="89">
        <f t="shared" si="94"/>
        <v>40.234591125373463</v>
      </c>
      <c r="Q285" s="43">
        <f t="shared" si="97"/>
        <v>121368</v>
      </c>
      <c r="R285" s="43">
        <f t="shared" si="97"/>
        <v>96987</v>
      </c>
      <c r="S285" s="43">
        <f t="shared" si="97"/>
        <v>1015312</v>
      </c>
      <c r="T285" s="44">
        <f t="shared" si="97"/>
        <v>1139703</v>
      </c>
      <c r="U285" s="89">
        <f t="shared" si="95"/>
        <v>12.251504956112012</v>
      </c>
    </row>
    <row r="286" spans="1:21" x14ac:dyDescent="0.2">
      <c r="A286" s="39" t="s">
        <v>236</v>
      </c>
      <c r="B286" s="42">
        <v>3730</v>
      </c>
      <c r="C286" s="43">
        <v>3332</v>
      </c>
      <c r="D286" s="43">
        <v>17855</v>
      </c>
      <c r="E286" s="43">
        <v>29082</v>
      </c>
      <c r="F286" s="89">
        <f t="shared" si="92"/>
        <v>62.87874544945393</v>
      </c>
      <c r="G286" s="42">
        <v>0</v>
      </c>
      <c r="H286" s="43">
        <v>0</v>
      </c>
      <c r="I286" s="43">
        <v>0</v>
      </c>
      <c r="J286" s="44">
        <v>0</v>
      </c>
      <c r="K286" s="89" t="s">
        <v>341</v>
      </c>
      <c r="L286" s="43">
        <v>260</v>
      </c>
      <c r="M286" s="43">
        <v>3450</v>
      </c>
      <c r="N286" s="43">
        <v>11174</v>
      </c>
      <c r="O286" s="44">
        <v>23784</v>
      </c>
      <c r="P286" s="89">
        <f t="shared" si="94"/>
        <v>112.85126185788437</v>
      </c>
      <c r="Q286" s="43">
        <f t="shared" si="97"/>
        <v>260</v>
      </c>
      <c r="R286" s="43">
        <f t="shared" si="97"/>
        <v>3450</v>
      </c>
      <c r="S286" s="43">
        <f t="shared" si="97"/>
        <v>11174</v>
      </c>
      <c r="T286" s="44">
        <f t="shared" si="97"/>
        <v>23784</v>
      </c>
      <c r="U286" s="89">
        <f t="shared" si="95"/>
        <v>112.85126185788437</v>
      </c>
    </row>
    <row r="287" spans="1:21" x14ac:dyDescent="0.2">
      <c r="A287" s="39" t="s">
        <v>237</v>
      </c>
      <c r="B287" s="42">
        <v>12</v>
      </c>
      <c r="C287" s="43">
        <v>600</v>
      </c>
      <c r="D287" s="43">
        <v>3013</v>
      </c>
      <c r="E287" s="43">
        <v>4333</v>
      </c>
      <c r="F287" s="89">
        <f t="shared" si="92"/>
        <v>43.810155990706939</v>
      </c>
      <c r="G287" s="42">
        <v>0</v>
      </c>
      <c r="H287" s="43">
        <v>0</v>
      </c>
      <c r="I287" s="43">
        <v>0</v>
      </c>
      <c r="J287" s="44">
        <v>0</v>
      </c>
      <c r="K287" s="89" t="s">
        <v>341</v>
      </c>
      <c r="L287" s="43">
        <v>120</v>
      </c>
      <c r="M287" s="43">
        <v>600</v>
      </c>
      <c r="N287" s="43">
        <v>3072</v>
      </c>
      <c r="O287" s="44">
        <v>3882</v>
      </c>
      <c r="P287" s="89">
        <f t="shared" si="94"/>
        <v>26.3671875</v>
      </c>
      <c r="Q287" s="43">
        <f t="shared" si="97"/>
        <v>120</v>
      </c>
      <c r="R287" s="43">
        <f t="shared" si="97"/>
        <v>600</v>
      </c>
      <c r="S287" s="43">
        <f t="shared" si="97"/>
        <v>3072</v>
      </c>
      <c r="T287" s="44">
        <f t="shared" si="97"/>
        <v>3882</v>
      </c>
      <c r="U287" s="89">
        <f t="shared" si="95"/>
        <v>26.3671875</v>
      </c>
    </row>
    <row r="288" spans="1:21" x14ac:dyDescent="0.2">
      <c r="A288" s="39" t="s">
        <v>238</v>
      </c>
      <c r="B288" s="42">
        <v>39259</v>
      </c>
      <c r="C288" s="43">
        <v>56526</v>
      </c>
      <c r="D288" s="43">
        <v>269470</v>
      </c>
      <c r="E288" s="43">
        <v>521587</v>
      </c>
      <c r="F288" s="89">
        <f t="shared" si="92"/>
        <v>93.560322113778909</v>
      </c>
      <c r="G288" s="42">
        <v>0</v>
      </c>
      <c r="H288" s="43">
        <v>12128</v>
      </c>
      <c r="I288" s="43">
        <v>0</v>
      </c>
      <c r="J288" s="44">
        <v>76742</v>
      </c>
      <c r="K288" s="89" t="s">
        <v>341</v>
      </c>
      <c r="L288" s="43">
        <v>36537</v>
      </c>
      <c r="M288" s="43">
        <v>42686</v>
      </c>
      <c r="N288" s="43">
        <v>267350</v>
      </c>
      <c r="O288" s="44">
        <v>443730</v>
      </c>
      <c r="P288" s="89">
        <f t="shared" si="94"/>
        <v>65.973443052178794</v>
      </c>
      <c r="Q288" s="43">
        <f t="shared" si="97"/>
        <v>36537</v>
      </c>
      <c r="R288" s="43">
        <f t="shared" si="97"/>
        <v>54814</v>
      </c>
      <c r="S288" s="43">
        <f t="shared" si="97"/>
        <v>267350</v>
      </c>
      <c r="T288" s="44">
        <f t="shared" si="97"/>
        <v>520472</v>
      </c>
      <c r="U288" s="89">
        <f t="shared" si="95"/>
        <v>94.678137273237326</v>
      </c>
    </row>
    <row r="289" spans="1:21" x14ac:dyDescent="0.2">
      <c r="A289" s="35" t="s">
        <v>239</v>
      </c>
      <c r="B289" s="49">
        <v>321780</v>
      </c>
      <c r="C289" s="50">
        <v>285668</v>
      </c>
      <c r="D289" s="50">
        <v>3040592</v>
      </c>
      <c r="E289" s="50">
        <v>3092793</v>
      </c>
      <c r="F289" s="90">
        <f t="shared" si="92"/>
        <v>1.7168038329377961</v>
      </c>
      <c r="G289" s="49">
        <v>234377</v>
      </c>
      <c r="H289" s="50">
        <v>202064</v>
      </c>
      <c r="I289" s="50">
        <v>2422818</v>
      </c>
      <c r="J289" s="51">
        <v>2202375</v>
      </c>
      <c r="K289" s="90">
        <f t="shared" si="93"/>
        <v>-9.0986198715710387</v>
      </c>
      <c r="L289" s="50">
        <v>73642</v>
      </c>
      <c r="M289" s="50">
        <v>84974</v>
      </c>
      <c r="N289" s="50">
        <v>599886</v>
      </c>
      <c r="O289" s="51">
        <v>919108</v>
      </c>
      <c r="P289" s="90">
        <f t="shared" si="94"/>
        <v>53.213777284350691</v>
      </c>
      <c r="Q289" s="50">
        <f t="shared" si="97"/>
        <v>308019</v>
      </c>
      <c r="R289" s="50">
        <f t="shared" si="97"/>
        <v>287038</v>
      </c>
      <c r="S289" s="50">
        <f t="shared" si="97"/>
        <v>3022704</v>
      </c>
      <c r="T289" s="51">
        <f t="shared" si="97"/>
        <v>3121483</v>
      </c>
      <c r="U289" s="90">
        <f t="shared" si="95"/>
        <v>3.2679018521165157</v>
      </c>
    </row>
    <row r="290" spans="1:21" x14ac:dyDescent="0.2">
      <c r="A290" s="35" t="s">
        <v>240</v>
      </c>
      <c r="B290" s="46"/>
      <c r="C290" s="47"/>
      <c r="D290" s="47"/>
      <c r="E290" s="47"/>
      <c r="F290" s="91"/>
      <c r="G290" s="46"/>
      <c r="H290" s="47"/>
      <c r="I290" s="47"/>
      <c r="J290" s="48"/>
      <c r="K290" s="91"/>
      <c r="L290" s="47"/>
      <c r="M290" s="47"/>
      <c r="N290" s="47"/>
      <c r="O290" s="48"/>
      <c r="P290" s="91"/>
      <c r="Q290" s="47"/>
      <c r="R290" s="47"/>
      <c r="S290" s="47"/>
      <c r="T290" s="48"/>
      <c r="U290" s="91"/>
    </row>
    <row r="291" spans="1:21" x14ac:dyDescent="0.2">
      <c r="A291" s="39" t="s">
        <v>241</v>
      </c>
      <c r="B291" s="42">
        <v>55044</v>
      </c>
      <c r="C291" s="43">
        <v>42607</v>
      </c>
      <c r="D291" s="43">
        <v>632251</v>
      </c>
      <c r="E291" s="43">
        <v>528260</v>
      </c>
      <c r="F291" s="89">
        <f t="shared" si="92"/>
        <v>-16.447739900767257</v>
      </c>
      <c r="G291" s="42">
        <v>29556</v>
      </c>
      <c r="H291" s="43">
        <v>18044</v>
      </c>
      <c r="I291" s="43">
        <v>339773</v>
      </c>
      <c r="J291" s="44">
        <v>222712</v>
      </c>
      <c r="K291" s="89">
        <f t="shared" si="93"/>
        <v>-34.452708131605512</v>
      </c>
      <c r="L291" s="43">
        <v>25772</v>
      </c>
      <c r="M291" s="43">
        <v>19006</v>
      </c>
      <c r="N291" s="43">
        <v>292368</v>
      </c>
      <c r="O291" s="44">
        <v>309099</v>
      </c>
      <c r="P291" s="89">
        <f t="shared" si="94"/>
        <v>5.7225824987686753</v>
      </c>
      <c r="Q291" s="43">
        <f t="shared" ref="Q291:T296" si="98">G291+L291</f>
        <v>55328</v>
      </c>
      <c r="R291" s="43">
        <f t="shared" si="98"/>
        <v>37050</v>
      </c>
      <c r="S291" s="43">
        <f t="shared" si="98"/>
        <v>632141</v>
      </c>
      <c r="T291" s="44">
        <f t="shared" si="98"/>
        <v>531811</v>
      </c>
      <c r="U291" s="89">
        <f t="shared" si="95"/>
        <v>-15.871459057393841</v>
      </c>
    </row>
    <row r="292" spans="1:21" x14ac:dyDescent="0.2">
      <c r="A292" s="39" t="s">
        <v>242</v>
      </c>
      <c r="B292" s="42">
        <v>20070</v>
      </c>
      <c r="C292" s="43">
        <v>10086</v>
      </c>
      <c r="D292" s="43">
        <v>84672</v>
      </c>
      <c r="E292" s="43">
        <v>112934</v>
      </c>
      <c r="F292" s="89">
        <f t="shared" si="92"/>
        <v>33.378212396069543</v>
      </c>
      <c r="G292" s="42">
        <v>0</v>
      </c>
      <c r="H292" s="43">
        <v>0</v>
      </c>
      <c r="I292" s="43">
        <v>18896</v>
      </c>
      <c r="J292" s="44">
        <v>0</v>
      </c>
      <c r="K292" s="89">
        <f t="shared" si="93"/>
        <v>-100</v>
      </c>
      <c r="L292" s="43">
        <v>10593</v>
      </c>
      <c r="M292" s="43">
        <v>11267</v>
      </c>
      <c r="N292" s="43">
        <v>52146</v>
      </c>
      <c r="O292" s="44">
        <v>113857</v>
      </c>
      <c r="P292" s="89">
        <f t="shared" si="94"/>
        <v>118.34273002723124</v>
      </c>
      <c r="Q292" s="43">
        <f t="shared" si="98"/>
        <v>10593</v>
      </c>
      <c r="R292" s="43">
        <f t="shared" si="98"/>
        <v>11267</v>
      </c>
      <c r="S292" s="43">
        <f t="shared" si="98"/>
        <v>71042</v>
      </c>
      <c r="T292" s="44">
        <f t="shared" si="98"/>
        <v>113857</v>
      </c>
      <c r="U292" s="89">
        <f t="shared" si="95"/>
        <v>60.267165901860878</v>
      </c>
    </row>
    <row r="293" spans="1:21" x14ac:dyDescent="0.2">
      <c r="A293" s="39" t="s">
        <v>243</v>
      </c>
      <c r="B293" s="42">
        <v>263</v>
      </c>
      <c r="C293" s="43">
        <v>40</v>
      </c>
      <c r="D293" s="43">
        <v>1440</v>
      </c>
      <c r="E293" s="43">
        <v>2386</v>
      </c>
      <c r="F293" s="89">
        <f t="shared" si="92"/>
        <v>65.694444444444443</v>
      </c>
      <c r="G293" s="42">
        <v>0</v>
      </c>
      <c r="H293" s="43">
        <v>0</v>
      </c>
      <c r="I293" s="43">
        <v>0</v>
      </c>
      <c r="J293" s="44">
        <v>0</v>
      </c>
      <c r="K293" s="89" t="s">
        <v>341</v>
      </c>
      <c r="L293" s="43">
        <v>270</v>
      </c>
      <c r="M293" s="43">
        <v>0</v>
      </c>
      <c r="N293" s="43">
        <v>1350</v>
      </c>
      <c r="O293" s="44">
        <v>2355</v>
      </c>
      <c r="P293" s="89">
        <f t="shared" si="94"/>
        <v>74.444444444444443</v>
      </c>
      <c r="Q293" s="43">
        <f t="shared" si="98"/>
        <v>270</v>
      </c>
      <c r="R293" s="43">
        <f t="shared" si="98"/>
        <v>0</v>
      </c>
      <c r="S293" s="43">
        <f t="shared" si="98"/>
        <v>1350</v>
      </c>
      <c r="T293" s="44">
        <f t="shared" si="98"/>
        <v>2355</v>
      </c>
      <c r="U293" s="89">
        <f t="shared" si="95"/>
        <v>74.444444444444443</v>
      </c>
    </row>
    <row r="294" spans="1:21" x14ac:dyDescent="0.2">
      <c r="A294" s="39" t="s">
        <v>244</v>
      </c>
      <c r="B294" s="42">
        <v>0</v>
      </c>
      <c r="C294" s="43">
        <v>0</v>
      </c>
      <c r="D294" s="43">
        <v>0</v>
      </c>
      <c r="E294" s="43">
        <v>0</v>
      </c>
      <c r="F294" s="89" t="s">
        <v>341</v>
      </c>
      <c r="G294" s="42">
        <v>2</v>
      </c>
      <c r="H294" s="43">
        <v>0</v>
      </c>
      <c r="I294" s="43">
        <v>5</v>
      </c>
      <c r="J294" s="44">
        <v>2</v>
      </c>
      <c r="K294" s="89">
        <f t="shared" si="93"/>
        <v>-60</v>
      </c>
      <c r="L294" s="43">
        <v>0</v>
      </c>
      <c r="M294" s="43">
        <v>0</v>
      </c>
      <c r="N294" s="43">
        <v>0</v>
      </c>
      <c r="O294" s="44">
        <v>0</v>
      </c>
      <c r="P294" s="89" t="s">
        <v>341</v>
      </c>
      <c r="Q294" s="43">
        <f t="shared" si="98"/>
        <v>2</v>
      </c>
      <c r="R294" s="43">
        <f t="shared" si="98"/>
        <v>0</v>
      </c>
      <c r="S294" s="43">
        <f t="shared" si="98"/>
        <v>5</v>
      </c>
      <c r="T294" s="44">
        <f t="shared" si="98"/>
        <v>2</v>
      </c>
      <c r="U294" s="89">
        <f t="shared" si="95"/>
        <v>-60</v>
      </c>
    </row>
    <row r="295" spans="1:21" x14ac:dyDescent="0.2">
      <c r="A295" s="39" t="s">
        <v>245</v>
      </c>
      <c r="B295" s="42">
        <v>32610</v>
      </c>
      <c r="C295" s="43">
        <v>51624</v>
      </c>
      <c r="D295" s="43">
        <v>269206</v>
      </c>
      <c r="E295" s="43">
        <v>291510</v>
      </c>
      <c r="F295" s="89">
        <f t="shared" si="92"/>
        <v>8.2851050868108445</v>
      </c>
      <c r="G295" s="42">
        <v>16563</v>
      </c>
      <c r="H295" s="43">
        <v>23016</v>
      </c>
      <c r="I295" s="43">
        <v>171504</v>
      </c>
      <c r="J295" s="44">
        <v>149577</v>
      </c>
      <c r="K295" s="89">
        <f t="shared" si="93"/>
        <v>-12.785124545200114</v>
      </c>
      <c r="L295" s="43">
        <v>15126</v>
      </c>
      <c r="M295" s="43">
        <v>15710</v>
      </c>
      <c r="N295" s="43">
        <v>91129</v>
      </c>
      <c r="O295" s="44">
        <v>135571</v>
      </c>
      <c r="P295" s="89">
        <f t="shared" si="94"/>
        <v>48.768229652470673</v>
      </c>
      <c r="Q295" s="43">
        <f t="shared" si="98"/>
        <v>31689</v>
      </c>
      <c r="R295" s="43">
        <f t="shared" si="98"/>
        <v>38726</v>
      </c>
      <c r="S295" s="43">
        <f t="shared" si="98"/>
        <v>262633</v>
      </c>
      <c r="T295" s="44">
        <f t="shared" si="98"/>
        <v>285148</v>
      </c>
      <c r="U295" s="89">
        <f t="shared" si="95"/>
        <v>8.5727993054947405</v>
      </c>
    </row>
    <row r="296" spans="1:21" x14ac:dyDescent="0.2">
      <c r="A296" s="35" t="s">
        <v>246</v>
      </c>
      <c r="B296" s="49">
        <v>107987</v>
      </c>
      <c r="C296" s="50">
        <v>104357</v>
      </c>
      <c r="D296" s="50">
        <v>987569</v>
      </c>
      <c r="E296" s="50">
        <v>935090</v>
      </c>
      <c r="F296" s="90">
        <f t="shared" si="92"/>
        <v>-5.3139578095302706</v>
      </c>
      <c r="G296" s="49">
        <v>46121</v>
      </c>
      <c r="H296" s="50">
        <v>41060</v>
      </c>
      <c r="I296" s="50">
        <v>530178</v>
      </c>
      <c r="J296" s="51">
        <v>372291</v>
      </c>
      <c r="K296" s="90">
        <f t="shared" si="93"/>
        <v>-29.779998415626451</v>
      </c>
      <c r="L296" s="50">
        <v>51761</v>
      </c>
      <c r="M296" s="50">
        <v>45983</v>
      </c>
      <c r="N296" s="50">
        <v>436993</v>
      </c>
      <c r="O296" s="51">
        <v>560882</v>
      </c>
      <c r="P296" s="90">
        <f t="shared" si="94"/>
        <v>28.35033970795871</v>
      </c>
      <c r="Q296" s="50">
        <f t="shared" si="98"/>
        <v>97882</v>
      </c>
      <c r="R296" s="50">
        <f t="shared" si="98"/>
        <v>87043</v>
      </c>
      <c r="S296" s="50">
        <f t="shared" si="98"/>
        <v>967171</v>
      </c>
      <c r="T296" s="51">
        <f t="shared" si="98"/>
        <v>933173</v>
      </c>
      <c r="U296" s="90">
        <f t="shared" si="95"/>
        <v>-3.5152005177988173</v>
      </c>
    </row>
    <row r="297" spans="1:21" x14ac:dyDescent="0.2">
      <c r="A297" s="35" t="s">
        <v>247</v>
      </c>
      <c r="B297" s="46"/>
      <c r="C297" s="47"/>
      <c r="D297" s="47"/>
      <c r="E297" s="47"/>
      <c r="F297" s="91"/>
      <c r="G297" s="46"/>
      <c r="H297" s="47"/>
      <c r="I297" s="47"/>
      <c r="J297" s="48"/>
      <c r="K297" s="91"/>
      <c r="L297" s="47"/>
      <c r="M297" s="47"/>
      <c r="N297" s="47"/>
      <c r="O297" s="48"/>
      <c r="P297" s="91"/>
      <c r="Q297" s="47"/>
      <c r="R297" s="47"/>
      <c r="S297" s="47"/>
      <c r="T297" s="48"/>
      <c r="U297" s="91"/>
    </row>
    <row r="298" spans="1:21" x14ac:dyDescent="0.2">
      <c r="A298" s="39" t="s">
        <v>248</v>
      </c>
      <c r="B298" s="42">
        <v>31041</v>
      </c>
      <c r="C298" s="43">
        <v>20685</v>
      </c>
      <c r="D298" s="43">
        <v>314455</v>
      </c>
      <c r="E298" s="43">
        <v>282271</v>
      </c>
      <c r="F298" s="89">
        <f t="shared" si="92"/>
        <v>-10.234850773560606</v>
      </c>
      <c r="G298" s="42">
        <v>14615</v>
      </c>
      <c r="H298" s="43">
        <v>10602</v>
      </c>
      <c r="I298" s="43">
        <v>155889</v>
      </c>
      <c r="J298" s="44">
        <v>103423</v>
      </c>
      <c r="K298" s="89">
        <f t="shared" si="93"/>
        <v>-33.655998819672973</v>
      </c>
      <c r="L298" s="43">
        <v>9740</v>
      </c>
      <c r="M298" s="43">
        <v>10344</v>
      </c>
      <c r="N298" s="43">
        <v>151340</v>
      </c>
      <c r="O298" s="44">
        <v>194141</v>
      </c>
      <c r="P298" s="89">
        <f t="shared" si="94"/>
        <v>28.28135324435047</v>
      </c>
      <c r="Q298" s="43">
        <f t="shared" ref="Q298:T304" si="99">G298+L298</f>
        <v>24355</v>
      </c>
      <c r="R298" s="43">
        <f t="shared" si="99"/>
        <v>20946</v>
      </c>
      <c r="S298" s="43">
        <f t="shared" si="99"/>
        <v>307229</v>
      </c>
      <c r="T298" s="44">
        <f t="shared" si="99"/>
        <v>297564</v>
      </c>
      <c r="U298" s="89">
        <f t="shared" si="95"/>
        <v>-3.1458618815281105</v>
      </c>
    </row>
    <row r="299" spans="1:21" x14ac:dyDescent="0.2">
      <c r="A299" s="39" t="s">
        <v>249</v>
      </c>
      <c r="B299" s="42">
        <v>6005</v>
      </c>
      <c r="C299" s="43">
        <v>8518</v>
      </c>
      <c r="D299" s="43">
        <v>77638</v>
      </c>
      <c r="E299" s="43">
        <v>79831</v>
      </c>
      <c r="F299" s="89">
        <f t="shared" si="92"/>
        <v>2.8246477240526544</v>
      </c>
      <c r="G299" s="42">
        <v>6325</v>
      </c>
      <c r="H299" s="43">
        <v>5884</v>
      </c>
      <c r="I299" s="43">
        <v>65618</v>
      </c>
      <c r="J299" s="44">
        <v>66819</v>
      </c>
      <c r="K299" s="89">
        <f t="shared" si="93"/>
        <v>1.8302904690786066</v>
      </c>
      <c r="L299" s="43">
        <v>2651</v>
      </c>
      <c r="M299" s="43">
        <v>1386</v>
      </c>
      <c r="N299" s="43">
        <v>14110</v>
      </c>
      <c r="O299" s="44">
        <v>15622</v>
      </c>
      <c r="P299" s="89">
        <f t="shared" si="94"/>
        <v>10.715804394046776</v>
      </c>
      <c r="Q299" s="43">
        <f t="shared" si="99"/>
        <v>8976</v>
      </c>
      <c r="R299" s="43">
        <f t="shared" si="99"/>
        <v>7270</v>
      </c>
      <c r="S299" s="43">
        <f t="shared" si="99"/>
        <v>79728</v>
      </c>
      <c r="T299" s="44">
        <f t="shared" si="99"/>
        <v>82441</v>
      </c>
      <c r="U299" s="89">
        <f t="shared" si="95"/>
        <v>3.4028195865944211</v>
      </c>
    </row>
    <row r="300" spans="1:21" x14ac:dyDescent="0.2">
      <c r="A300" s="39" t="s">
        <v>250</v>
      </c>
      <c r="B300" s="42">
        <v>31126</v>
      </c>
      <c r="C300" s="43">
        <v>19125</v>
      </c>
      <c r="D300" s="43">
        <v>332175</v>
      </c>
      <c r="E300" s="43">
        <v>222188</v>
      </c>
      <c r="F300" s="89">
        <f t="shared" si="92"/>
        <v>-33.111161285466999</v>
      </c>
      <c r="G300" s="42">
        <v>26769</v>
      </c>
      <c r="H300" s="43">
        <v>13922</v>
      </c>
      <c r="I300" s="43">
        <v>289609</v>
      </c>
      <c r="J300" s="44">
        <v>152859</v>
      </c>
      <c r="K300" s="89">
        <f t="shared" si="93"/>
        <v>-47.218836431188258</v>
      </c>
      <c r="L300" s="43">
        <v>2294</v>
      </c>
      <c r="M300" s="43">
        <v>2156</v>
      </c>
      <c r="N300" s="43">
        <v>43757</v>
      </c>
      <c r="O300" s="44">
        <v>70088</v>
      </c>
      <c r="P300" s="89">
        <f t="shared" si="94"/>
        <v>60.17551477477889</v>
      </c>
      <c r="Q300" s="43">
        <f t="shared" si="99"/>
        <v>29063</v>
      </c>
      <c r="R300" s="43">
        <f t="shared" si="99"/>
        <v>16078</v>
      </c>
      <c r="S300" s="43">
        <f t="shared" si="99"/>
        <v>333366</v>
      </c>
      <c r="T300" s="44">
        <f t="shared" si="99"/>
        <v>222947</v>
      </c>
      <c r="U300" s="89">
        <f t="shared" si="95"/>
        <v>-33.122453999508053</v>
      </c>
    </row>
    <row r="301" spans="1:21" x14ac:dyDescent="0.2">
      <c r="A301" s="39" t="s">
        <v>251</v>
      </c>
      <c r="B301" s="42">
        <v>15353</v>
      </c>
      <c r="C301" s="43">
        <v>4940</v>
      </c>
      <c r="D301" s="43">
        <v>115958</v>
      </c>
      <c r="E301" s="43">
        <v>128204</v>
      </c>
      <c r="F301" s="89">
        <f t="shared" si="92"/>
        <v>10.560720260784077</v>
      </c>
      <c r="G301" s="42">
        <v>13460</v>
      </c>
      <c r="H301" s="43">
        <v>5768</v>
      </c>
      <c r="I301" s="43">
        <v>108919</v>
      </c>
      <c r="J301" s="44">
        <v>118507</v>
      </c>
      <c r="K301" s="89">
        <f t="shared" si="93"/>
        <v>8.8028718589043233</v>
      </c>
      <c r="L301" s="43">
        <v>1266</v>
      </c>
      <c r="M301" s="43">
        <v>797</v>
      </c>
      <c r="N301" s="43">
        <v>6495</v>
      </c>
      <c r="O301" s="44">
        <v>11012</v>
      </c>
      <c r="P301" s="89">
        <f t="shared" si="94"/>
        <v>69.54580446497306</v>
      </c>
      <c r="Q301" s="43">
        <f t="shared" si="99"/>
        <v>14726</v>
      </c>
      <c r="R301" s="43">
        <f t="shared" si="99"/>
        <v>6565</v>
      </c>
      <c r="S301" s="43">
        <f t="shared" si="99"/>
        <v>115414</v>
      </c>
      <c r="T301" s="44">
        <f t="shared" si="99"/>
        <v>129519</v>
      </c>
      <c r="U301" s="89">
        <f t="shared" si="95"/>
        <v>12.221220995719758</v>
      </c>
    </row>
    <row r="302" spans="1:21" x14ac:dyDescent="0.2">
      <c r="A302" s="39" t="s">
        <v>252</v>
      </c>
      <c r="B302" s="42">
        <v>8472</v>
      </c>
      <c r="C302" s="43">
        <v>7428</v>
      </c>
      <c r="D302" s="43">
        <v>66834</v>
      </c>
      <c r="E302" s="43">
        <v>94672</v>
      </c>
      <c r="F302" s="89">
        <f t="shared" si="92"/>
        <v>41.652452344615014</v>
      </c>
      <c r="G302" s="42">
        <v>2155</v>
      </c>
      <c r="H302" s="43">
        <v>633</v>
      </c>
      <c r="I302" s="43">
        <v>23705</v>
      </c>
      <c r="J302" s="44">
        <v>20020</v>
      </c>
      <c r="K302" s="89">
        <f t="shared" si="93"/>
        <v>-15.545243619489559</v>
      </c>
      <c r="L302" s="43">
        <v>5636</v>
      </c>
      <c r="M302" s="43">
        <v>8988</v>
      </c>
      <c r="N302" s="43">
        <v>38495</v>
      </c>
      <c r="O302" s="44">
        <v>75421</v>
      </c>
      <c r="P302" s="89">
        <f t="shared" si="94"/>
        <v>95.924145992986098</v>
      </c>
      <c r="Q302" s="43">
        <f t="shared" si="99"/>
        <v>7791</v>
      </c>
      <c r="R302" s="43">
        <f t="shared" si="99"/>
        <v>9621</v>
      </c>
      <c r="S302" s="43">
        <f t="shared" si="99"/>
        <v>62200</v>
      </c>
      <c r="T302" s="44">
        <f t="shared" si="99"/>
        <v>95441</v>
      </c>
      <c r="U302" s="89">
        <f t="shared" si="95"/>
        <v>53.442122186495176</v>
      </c>
    </row>
    <row r="303" spans="1:21" x14ac:dyDescent="0.2">
      <c r="A303" s="39" t="s">
        <v>253</v>
      </c>
      <c r="B303" s="42">
        <v>49050</v>
      </c>
      <c r="C303" s="43">
        <v>39383</v>
      </c>
      <c r="D303" s="43">
        <v>442087</v>
      </c>
      <c r="E303" s="43">
        <v>470264</v>
      </c>
      <c r="F303" s="89">
        <f t="shared" si="92"/>
        <v>6.3736323393359235</v>
      </c>
      <c r="G303" s="42">
        <v>33162</v>
      </c>
      <c r="H303" s="43">
        <v>27439</v>
      </c>
      <c r="I303" s="43">
        <v>325644</v>
      </c>
      <c r="J303" s="44">
        <v>325598</v>
      </c>
      <c r="K303" s="89">
        <f t="shared" si="93"/>
        <v>-1.4125855228408937E-2</v>
      </c>
      <c r="L303" s="43">
        <v>16697</v>
      </c>
      <c r="M303" s="43">
        <v>10337</v>
      </c>
      <c r="N303" s="43">
        <v>112448</v>
      </c>
      <c r="O303" s="44">
        <v>158633</v>
      </c>
      <c r="P303" s="89">
        <f t="shared" si="94"/>
        <v>41.072317871371652</v>
      </c>
      <c r="Q303" s="43">
        <f t="shared" si="99"/>
        <v>49859</v>
      </c>
      <c r="R303" s="43">
        <f t="shared" si="99"/>
        <v>37776</v>
      </c>
      <c r="S303" s="43">
        <f t="shared" si="99"/>
        <v>438092</v>
      </c>
      <c r="T303" s="44">
        <f t="shared" si="99"/>
        <v>484231</v>
      </c>
      <c r="U303" s="89">
        <f t="shared" si="95"/>
        <v>10.531806104653816</v>
      </c>
    </row>
    <row r="304" spans="1:21" x14ac:dyDescent="0.2">
      <c r="A304" s="35" t="s">
        <v>254</v>
      </c>
      <c r="B304" s="49">
        <v>141047</v>
      </c>
      <c r="C304" s="50">
        <v>100079</v>
      </c>
      <c r="D304" s="50">
        <v>1349147</v>
      </c>
      <c r="E304" s="50">
        <v>1277430</v>
      </c>
      <c r="F304" s="90">
        <f t="shared" si="92"/>
        <v>-5.3157291236610984</v>
      </c>
      <c r="G304" s="49">
        <v>96486</v>
      </c>
      <c r="H304" s="50">
        <v>64248</v>
      </c>
      <c r="I304" s="50">
        <v>969384</v>
      </c>
      <c r="J304" s="51">
        <v>787226</v>
      </c>
      <c r="K304" s="90">
        <f t="shared" si="93"/>
        <v>-18.791108580294292</v>
      </c>
      <c r="L304" s="50">
        <v>38284</v>
      </c>
      <c r="M304" s="50">
        <v>34008</v>
      </c>
      <c r="N304" s="50">
        <v>366645</v>
      </c>
      <c r="O304" s="51">
        <v>524917</v>
      </c>
      <c r="P304" s="90">
        <f t="shared" si="94"/>
        <v>43.167641724283705</v>
      </c>
      <c r="Q304" s="50">
        <f t="shared" si="99"/>
        <v>134770</v>
      </c>
      <c r="R304" s="50">
        <f t="shared" si="99"/>
        <v>98256</v>
      </c>
      <c r="S304" s="50">
        <f t="shared" si="99"/>
        <v>1336029</v>
      </c>
      <c r="T304" s="51">
        <f t="shared" si="99"/>
        <v>1312143</v>
      </c>
      <c r="U304" s="90">
        <f t="shared" si="95"/>
        <v>-1.7878354436917161</v>
      </c>
    </row>
    <row r="305" spans="1:21" x14ac:dyDescent="0.2">
      <c r="A305" s="35" t="s">
        <v>255</v>
      </c>
      <c r="B305" s="46"/>
      <c r="C305" s="47"/>
      <c r="D305" s="47"/>
      <c r="E305" s="47"/>
      <c r="F305" s="91"/>
      <c r="G305" s="46"/>
      <c r="H305" s="47"/>
      <c r="I305" s="47"/>
      <c r="J305" s="48"/>
      <c r="K305" s="91"/>
      <c r="L305" s="47"/>
      <c r="M305" s="47"/>
      <c r="N305" s="47"/>
      <c r="O305" s="48"/>
      <c r="P305" s="91"/>
      <c r="Q305" s="47"/>
      <c r="R305" s="47"/>
      <c r="S305" s="47"/>
      <c r="T305" s="48"/>
      <c r="U305" s="91"/>
    </row>
    <row r="306" spans="1:21" x14ac:dyDescent="0.2">
      <c r="A306" s="39" t="s">
        <v>256</v>
      </c>
      <c r="B306" s="42">
        <v>12242</v>
      </c>
      <c r="C306" s="43">
        <v>10595</v>
      </c>
      <c r="D306" s="43">
        <v>128455</v>
      </c>
      <c r="E306" s="43">
        <v>123609</v>
      </c>
      <c r="F306" s="89">
        <f t="shared" si="92"/>
        <v>-3.772527344206142</v>
      </c>
      <c r="G306" s="42">
        <v>8578</v>
      </c>
      <c r="H306" s="43">
        <v>4982</v>
      </c>
      <c r="I306" s="43">
        <v>90757</v>
      </c>
      <c r="J306" s="44">
        <v>67571</v>
      </c>
      <c r="K306" s="89">
        <f t="shared" si="93"/>
        <v>-25.547340700992759</v>
      </c>
      <c r="L306" s="43">
        <v>2458</v>
      </c>
      <c r="M306" s="43">
        <v>1859</v>
      </c>
      <c r="N306" s="43">
        <v>34085</v>
      </c>
      <c r="O306" s="44">
        <v>50993</v>
      </c>
      <c r="P306" s="89">
        <f t="shared" si="94"/>
        <v>49.605398269033302</v>
      </c>
      <c r="Q306" s="43">
        <f t="shared" ref="Q306:T312" si="100">G306+L306</f>
        <v>11036</v>
      </c>
      <c r="R306" s="43">
        <f t="shared" si="100"/>
        <v>6841</v>
      </c>
      <c r="S306" s="43">
        <f t="shared" si="100"/>
        <v>124842</v>
      </c>
      <c r="T306" s="44">
        <f t="shared" si="100"/>
        <v>118564</v>
      </c>
      <c r="U306" s="89">
        <f t="shared" si="95"/>
        <v>-5.0287563480239026</v>
      </c>
    </row>
    <row r="307" spans="1:21" x14ac:dyDescent="0.2">
      <c r="A307" s="39" t="s">
        <v>257</v>
      </c>
      <c r="B307" s="42">
        <v>0</v>
      </c>
      <c r="C307" s="43">
        <v>0</v>
      </c>
      <c r="D307" s="43">
        <v>0</v>
      </c>
      <c r="E307" s="43">
        <v>0</v>
      </c>
      <c r="F307" s="89" t="s">
        <v>341</v>
      </c>
      <c r="G307" s="42">
        <v>0</v>
      </c>
      <c r="H307" s="43">
        <v>0</v>
      </c>
      <c r="I307" s="43">
        <v>0</v>
      </c>
      <c r="J307" s="44">
        <v>0</v>
      </c>
      <c r="K307" s="89" t="s">
        <v>341</v>
      </c>
      <c r="L307" s="43">
        <v>0</v>
      </c>
      <c r="M307" s="43">
        <v>0</v>
      </c>
      <c r="N307" s="43">
        <v>8</v>
      </c>
      <c r="O307" s="44">
        <v>0</v>
      </c>
      <c r="P307" s="89">
        <f t="shared" si="94"/>
        <v>-100</v>
      </c>
      <c r="Q307" s="43">
        <f t="shared" si="100"/>
        <v>0</v>
      </c>
      <c r="R307" s="43">
        <f t="shared" si="100"/>
        <v>0</v>
      </c>
      <c r="S307" s="43">
        <f t="shared" si="100"/>
        <v>8</v>
      </c>
      <c r="T307" s="44">
        <f t="shared" si="100"/>
        <v>0</v>
      </c>
      <c r="U307" s="89">
        <f t="shared" si="95"/>
        <v>-100</v>
      </c>
    </row>
    <row r="308" spans="1:21" x14ac:dyDescent="0.2">
      <c r="A308" s="39" t="s">
        <v>258</v>
      </c>
      <c r="B308" s="42">
        <v>60</v>
      </c>
      <c r="C308" s="43">
        <v>0</v>
      </c>
      <c r="D308" s="43">
        <v>150</v>
      </c>
      <c r="E308" s="43">
        <v>120</v>
      </c>
      <c r="F308" s="89">
        <f t="shared" si="92"/>
        <v>-20</v>
      </c>
      <c r="G308" s="42">
        <v>0</v>
      </c>
      <c r="H308" s="43">
        <v>0</v>
      </c>
      <c r="I308" s="43">
        <v>0</v>
      </c>
      <c r="J308" s="44">
        <v>0</v>
      </c>
      <c r="K308" s="89" t="s">
        <v>341</v>
      </c>
      <c r="L308" s="43">
        <v>0</v>
      </c>
      <c r="M308" s="43">
        <v>0</v>
      </c>
      <c r="N308" s="43">
        <v>90</v>
      </c>
      <c r="O308" s="44">
        <v>180</v>
      </c>
      <c r="P308" s="89">
        <f t="shared" si="94"/>
        <v>100</v>
      </c>
      <c r="Q308" s="43">
        <f t="shared" si="100"/>
        <v>0</v>
      </c>
      <c r="R308" s="43">
        <f t="shared" si="100"/>
        <v>0</v>
      </c>
      <c r="S308" s="43">
        <f t="shared" si="100"/>
        <v>90</v>
      </c>
      <c r="T308" s="44">
        <f t="shared" si="100"/>
        <v>180</v>
      </c>
      <c r="U308" s="89">
        <f t="shared" si="95"/>
        <v>100</v>
      </c>
    </row>
    <row r="309" spans="1:21" x14ac:dyDescent="0.2">
      <c r="A309" s="39" t="s">
        <v>259</v>
      </c>
      <c r="B309" s="42">
        <v>0</v>
      </c>
      <c r="C309" s="43">
        <v>0</v>
      </c>
      <c r="D309" s="43">
        <v>0</v>
      </c>
      <c r="E309" s="43">
        <v>0</v>
      </c>
      <c r="F309" s="89" t="s">
        <v>341</v>
      </c>
      <c r="G309" s="42">
        <v>0</v>
      </c>
      <c r="H309" s="43">
        <v>0</v>
      </c>
      <c r="I309" s="43">
        <v>3</v>
      </c>
      <c r="J309" s="44">
        <v>7</v>
      </c>
      <c r="K309" s="89">
        <f t="shared" si="93"/>
        <v>133.33333333333331</v>
      </c>
      <c r="L309" s="43">
        <v>0</v>
      </c>
      <c r="M309" s="43">
        <v>0</v>
      </c>
      <c r="N309" s="43">
        <v>0</v>
      </c>
      <c r="O309" s="44">
        <v>0</v>
      </c>
      <c r="P309" s="89" t="s">
        <v>341</v>
      </c>
      <c r="Q309" s="43">
        <f t="shared" si="100"/>
        <v>0</v>
      </c>
      <c r="R309" s="43">
        <f t="shared" si="100"/>
        <v>0</v>
      </c>
      <c r="S309" s="43">
        <f t="shared" si="100"/>
        <v>3</v>
      </c>
      <c r="T309" s="44">
        <f t="shared" si="100"/>
        <v>7</v>
      </c>
      <c r="U309" s="89">
        <f t="shared" si="95"/>
        <v>133.33333333333331</v>
      </c>
    </row>
    <row r="310" spans="1:21" x14ac:dyDescent="0.2">
      <c r="A310" s="39" t="s">
        <v>260</v>
      </c>
      <c r="B310" s="42">
        <v>2212</v>
      </c>
      <c r="C310" s="43">
        <v>1910</v>
      </c>
      <c r="D310" s="43">
        <v>20295</v>
      </c>
      <c r="E310" s="43">
        <v>22931</v>
      </c>
      <c r="F310" s="89">
        <f t="shared" si="92"/>
        <v>12.988420793298841</v>
      </c>
      <c r="G310" s="42">
        <v>222</v>
      </c>
      <c r="H310" s="43">
        <v>500</v>
      </c>
      <c r="I310" s="43">
        <v>4619</v>
      </c>
      <c r="J310" s="44">
        <v>6847</v>
      </c>
      <c r="K310" s="89">
        <f t="shared" si="93"/>
        <v>48.235548820090926</v>
      </c>
      <c r="L310" s="43">
        <v>2911</v>
      </c>
      <c r="M310" s="43">
        <v>2130</v>
      </c>
      <c r="N310" s="43">
        <v>13333</v>
      </c>
      <c r="O310" s="44">
        <v>20121</v>
      </c>
      <c r="P310" s="89">
        <f t="shared" si="94"/>
        <v>50.911272781819548</v>
      </c>
      <c r="Q310" s="43">
        <f t="shared" si="100"/>
        <v>3133</v>
      </c>
      <c r="R310" s="43">
        <f t="shared" si="100"/>
        <v>2630</v>
      </c>
      <c r="S310" s="43">
        <f t="shared" si="100"/>
        <v>17952</v>
      </c>
      <c r="T310" s="44">
        <f t="shared" si="100"/>
        <v>26968</v>
      </c>
      <c r="U310" s="89">
        <f t="shared" si="95"/>
        <v>50.222816399286984</v>
      </c>
    </row>
    <row r="311" spans="1:21" x14ac:dyDescent="0.2">
      <c r="A311" s="39" t="s">
        <v>261</v>
      </c>
      <c r="B311" s="42">
        <v>2210</v>
      </c>
      <c r="C311" s="43">
        <v>2964</v>
      </c>
      <c r="D311" s="43">
        <v>18303</v>
      </c>
      <c r="E311" s="43">
        <v>22950</v>
      </c>
      <c r="F311" s="89">
        <f t="shared" si="92"/>
        <v>25.389280445828554</v>
      </c>
      <c r="G311" s="42">
        <v>358</v>
      </c>
      <c r="H311" s="43">
        <v>203</v>
      </c>
      <c r="I311" s="43">
        <v>3582</v>
      </c>
      <c r="J311" s="44">
        <v>2446</v>
      </c>
      <c r="K311" s="89">
        <f t="shared" si="93"/>
        <v>-31.714126186487995</v>
      </c>
      <c r="L311" s="43">
        <v>2576</v>
      </c>
      <c r="M311" s="43">
        <v>2333</v>
      </c>
      <c r="N311" s="43">
        <v>13514</v>
      </c>
      <c r="O311" s="44">
        <v>20059</v>
      </c>
      <c r="P311" s="89">
        <f t="shared" si="94"/>
        <v>48.431256474766911</v>
      </c>
      <c r="Q311" s="43">
        <f t="shared" si="100"/>
        <v>2934</v>
      </c>
      <c r="R311" s="43">
        <f t="shared" si="100"/>
        <v>2536</v>
      </c>
      <c r="S311" s="43">
        <f t="shared" si="100"/>
        <v>17096</v>
      </c>
      <c r="T311" s="44">
        <f t="shared" si="100"/>
        <v>22505</v>
      </c>
      <c r="U311" s="89">
        <f t="shared" si="95"/>
        <v>31.638979878334112</v>
      </c>
    </row>
    <row r="312" spans="1:21" x14ac:dyDescent="0.2">
      <c r="A312" s="35" t="s">
        <v>262</v>
      </c>
      <c r="B312" s="49">
        <v>16724</v>
      </c>
      <c r="C312" s="50">
        <v>15469</v>
      </c>
      <c r="D312" s="50">
        <v>167203</v>
      </c>
      <c r="E312" s="50">
        <v>169610</v>
      </c>
      <c r="F312" s="90">
        <f t="shared" si="92"/>
        <v>1.4395674718755045</v>
      </c>
      <c r="G312" s="49">
        <v>9158</v>
      </c>
      <c r="H312" s="50">
        <v>5685</v>
      </c>
      <c r="I312" s="50">
        <v>98961</v>
      </c>
      <c r="J312" s="51">
        <v>76871</v>
      </c>
      <c r="K312" s="90">
        <f t="shared" si="93"/>
        <v>-22.321924798658056</v>
      </c>
      <c r="L312" s="50">
        <v>7945</v>
      </c>
      <c r="M312" s="50">
        <v>6322</v>
      </c>
      <c r="N312" s="50">
        <v>61030</v>
      </c>
      <c r="O312" s="51">
        <v>91353</v>
      </c>
      <c r="P312" s="90">
        <f t="shared" si="94"/>
        <v>49.6854006226446</v>
      </c>
      <c r="Q312" s="50">
        <f t="shared" si="100"/>
        <v>17103</v>
      </c>
      <c r="R312" s="50">
        <f t="shared" si="100"/>
        <v>12007</v>
      </c>
      <c r="S312" s="50">
        <f t="shared" si="100"/>
        <v>159991</v>
      </c>
      <c r="T312" s="51">
        <f t="shared" si="100"/>
        <v>168224</v>
      </c>
      <c r="U312" s="90">
        <f t="shared" si="95"/>
        <v>5.145914457688245</v>
      </c>
    </row>
    <row r="313" spans="1:21" x14ac:dyDescent="0.2">
      <c r="A313" s="35" t="s">
        <v>263</v>
      </c>
      <c r="B313" s="46"/>
      <c r="C313" s="47"/>
      <c r="D313" s="47"/>
      <c r="E313" s="47"/>
      <c r="F313" s="91"/>
      <c r="G313" s="46"/>
      <c r="H313" s="47"/>
      <c r="I313" s="47"/>
      <c r="J313" s="48"/>
      <c r="K313" s="91"/>
      <c r="L313" s="47"/>
      <c r="M313" s="47"/>
      <c r="N313" s="47"/>
      <c r="O313" s="48"/>
      <c r="P313" s="91"/>
      <c r="Q313" s="47"/>
      <c r="R313" s="47"/>
      <c r="S313" s="47"/>
      <c r="T313" s="48"/>
      <c r="U313" s="91"/>
    </row>
    <row r="314" spans="1:21" x14ac:dyDescent="0.2">
      <c r="A314" s="39" t="s">
        <v>264</v>
      </c>
      <c r="B314" s="42">
        <v>5382</v>
      </c>
      <c r="C314" s="43">
        <v>4781</v>
      </c>
      <c r="D314" s="43">
        <v>20614</v>
      </c>
      <c r="E314" s="43">
        <v>43380</v>
      </c>
      <c r="F314" s="89">
        <f t="shared" si="92"/>
        <v>110.43950713107597</v>
      </c>
      <c r="G314" s="42">
        <v>4302</v>
      </c>
      <c r="H314" s="43">
        <v>3760</v>
      </c>
      <c r="I314" s="43">
        <v>18034</v>
      </c>
      <c r="J314" s="44">
        <v>33188</v>
      </c>
      <c r="K314" s="89">
        <f t="shared" si="93"/>
        <v>84.030165243429082</v>
      </c>
      <c r="L314" s="43">
        <v>150</v>
      </c>
      <c r="M314" s="43">
        <v>450</v>
      </c>
      <c r="N314" s="43">
        <v>1352</v>
      </c>
      <c r="O314" s="44">
        <v>10400</v>
      </c>
      <c r="P314" s="89">
        <f t="shared" si="94"/>
        <v>669.23076923076928</v>
      </c>
      <c r="Q314" s="43">
        <f t="shared" ref="Q314:T319" si="101">G314+L314</f>
        <v>4452</v>
      </c>
      <c r="R314" s="43">
        <f t="shared" si="101"/>
        <v>4210</v>
      </c>
      <c r="S314" s="43">
        <f t="shared" si="101"/>
        <v>19386</v>
      </c>
      <c r="T314" s="44">
        <f t="shared" si="101"/>
        <v>43588</v>
      </c>
      <c r="U314" s="89">
        <f t="shared" si="95"/>
        <v>124.84266996801816</v>
      </c>
    </row>
    <row r="315" spans="1:21" x14ac:dyDescent="0.2">
      <c r="A315" s="39" t="s">
        <v>265</v>
      </c>
      <c r="B315" s="42">
        <v>0</v>
      </c>
      <c r="C315" s="43">
        <v>102</v>
      </c>
      <c r="D315" s="43">
        <v>0</v>
      </c>
      <c r="E315" s="43">
        <v>2202</v>
      </c>
      <c r="F315" s="89" t="s">
        <v>341</v>
      </c>
      <c r="G315" s="42">
        <v>0</v>
      </c>
      <c r="H315" s="43">
        <v>103</v>
      </c>
      <c r="I315" s="43">
        <v>0</v>
      </c>
      <c r="J315" s="44">
        <v>2148</v>
      </c>
      <c r="K315" s="89" t="s">
        <v>341</v>
      </c>
      <c r="L315" s="43">
        <v>0</v>
      </c>
      <c r="M315" s="43">
        <v>0</v>
      </c>
      <c r="N315" s="43">
        <v>0</v>
      </c>
      <c r="O315" s="44">
        <v>0</v>
      </c>
      <c r="P315" s="89" t="s">
        <v>341</v>
      </c>
      <c r="Q315" s="43">
        <f t="shared" si="101"/>
        <v>0</v>
      </c>
      <c r="R315" s="43">
        <f t="shared" si="101"/>
        <v>103</v>
      </c>
      <c r="S315" s="43">
        <f t="shared" si="101"/>
        <v>0</v>
      </c>
      <c r="T315" s="44">
        <f t="shared" si="101"/>
        <v>2148</v>
      </c>
      <c r="U315" s="89" t="s">
        <v>341</v>
      </c>
    </row>
    <row r="316" spans="1:21" x14ac:dyDescent="0.2">
      <c r="A316" s="39" t="s">
        <v>266</v>
      </c>
      <c r="B316" s="42">
        <v>16</v>
      </c>
      <c r="C316" s="43">
        <v>29</v>
      </c>
      <c r="D316" s="43">
        <v>288</v>
      </c>
      <c r="E316" s="43">
        <v>29</v>
      </c>
      <c r="F316" s="89">
        <f t="shared" si="92"/>
        <v>-89.930555555555557</v>
      </c>
      <c r="G316" s="42">
        <v>32</v>
      </c>
      <c r="H316" s="43">
        <v>0</v>
      </c>
      <c r="I316" s="43">
        <v>274</v>
      </c>
      <c r="J316" s="44">
        <v>3</v>
      </c>
      <c r="K316" s="89">
        <f t="shared" si="93"/>
        <v>-98.905109489051085</v>
      </c>
      <c r="L316" s="43">
        <v>0</v>
      </c>
      <c r="M316" s="43">
        <v>0</v>
      </c>
      <c r="N316" s="43">
        <v>0</v>
      </c>
      <c r="O316" s="44">
        <v>0</v>
      </c>
      <c r="P316" s="89" t="s">
        <v>341</v>
      </c>
      <c r="Q316" s="43">
        <f t="shared" si="101"/>
        <v>32</v>
      </c>
      <c r="R316" s="43">
        <f t="shared" si="101"/>
        <v>0</v>
      </c>
      <c r="S316" s="43">
        <f t="shared" si="101"/>
        <v>274</v>
      </c>
      <c r="T316" s="44">
        <f t="shared" si="101"/>
        <v>3</v>
      </c>
      <c r="U316" s="89">
        <f t="shared" si="95"/>
        <v>-98.905109489051085</v>
      </c>
    </row>
    <row r="317" spans="1:21" x14ac:dyDescent="0.2">
      <c r="A317" s="39" t="s">
        <v>267</v>
      </c>
      <c r="B317" s="42">
        <v>64850</v>
      </c>
      <c r="C317" s="43">
        <v>60362</v>
      </c>
      <c r="D317" s="43">
        <v>566624</v>
      </c>
      <c r="E317" s="43">
        <v>499872</v>
      </c>
      <c r="F317" s="89">
        <f t="shared" si="92"/>
        <v>-11.780651719658893</v>
      </c>
      <c r="G317" s="42">
        <v>56897</v>
      </c>
      <c r="H317" s="43">
        <v>52026</v>
      </c>
      <c r="I317" s="43">
        <v>549620</v>
      </c>
      <c r="J317" s="44">
        <v>469744</v>
      </c>
      <c r="K317" s="89">
        <f t="shared" si="93"/>
        <v>-14.532950038208217</v>
      </c>
      <c r="L317" s="43">
        <v>1572</v>
      </c>
      <c r="M317" s="43">
        <v>3627</v>
      </c>
      <c r="N317" s="43">
        <v>8328</v>
      </c>
      <c r="O317" s="44">
        <v>36549</v>
      </c>
      <c r="P317" s="89">
        <f t="shared" si="94"/>
        <v>338.86887608069162</v>
      </c>
      <c r="Q317" s="43">
        <f t="shared" si="101"/>
        <v>58469</v>
      </c>
      <c r="R317" s="43">
        <f t="shared" si="101"/>
        <v>55653</v>
      </c>
      <c r="S317" s="43">
        <f t="shared" si="101"/>
        <v>557948</v>
      </c>
      <c r="T317" s="44">
        <f t="shared" si="101"/>
        <v>506293</v>
      </c>
      <c r="U317" s="89">
        <f t="shared" si="95"/>
        <v>-9.2580312143784003</v>
      </c>
    </row>
    <row r="318" spans="1:21" x14ac:dyDescent="0.2">
      <c r="A318" s="39" t="s">
        <v>268</v>
      </c>
      <c r="B318" s="42">
        <v>2591</v>
      </c>
      <c r="C318" s="43">
        <v>3092</v>
      </c>
      <c r="D318" s="43">
        <v>19625</v>
      </c>
      <c r="E318" s="43">
        <v>29820</v>
      </c>
      <c r="F318" s="89">
        <f t="shared" si="92"/>
        <v>51.949044585987259</v>
      </c>
      <c r="G318" s="42">
        <v>435</v>
      </c>
      <c r="H318" s="43">
        <v>475</v>
      </c>
      <c r="I318" s="43">
        <v>3381</v>
      </c>
      <c r="J318" s="44">
        <v>4598</v>
      </c>
      <c r="K318" s="89">
        <f t="shared" si="93"/>
        <v>35.99526767228631</v>
      </c>
      <c r="L318" s="43">
        <v>2165</v>
      </c>
      <c r="M318" s="43">
        <v>2168</v>
      </c>
      <c r="N318" s="43">
        <v>12816</v>
      </c>
      <c r="O318" s="44">
        <v>18748</v>
      </c>
      <c r="P318" s="89">
        <f t="shared" si="94"/>
        <v>46.285892634207244</v>
      </c>
      <c r="Q318" s="43">
        <f t="shared" si="101"/>
        <v>2600</v>
      </c>
      <c r="R318" s="43">
        <f t="shared" si="101"/>
        <v>2643</v>
      </c>
      <c r="S318" s="43">
        <f t="shared" si="101"/>
        <v>16197</v>
      </c>
      <c r="T318" s="44">
        <f t="shared" si="101"/>
        <v>23346</v>
      </c>
      <c r="U318" s="89">
        <f t="shared" si="95"/>
        <v>44.137803296906839</v>
      </c>
    </row>
    <row r="319" spans="1:21" x14ac:dyDescent="0.2">
      <c r="A319" s="35" t="s">
        <v>269</v>
      </c>
      <c r="B319" s="49">
        <v>72839</v>
      </c>
      <c r="C319" s="50">
        <v>68366</v>
      </c>
      <c r="D319" s="50">
        <v>607151</v>
      </c>
      <c r="E319" s="50">
        <v>575303</v>
      </c>
      <c r="F319" s="90">
        <f t="shared" si="92"/>
        <v>-5.2454825899982049</v>
      </c>
      <c r="G319" s="49">
        <v>61666</v>
      </c>
      <c r="H319" s="50">
        <v>56364</v>
      </c>
      <c r="I319" s="50">
        <v>571309</v>
      </c>
      <c r="J319" s="51">
        <v>509681</v>
      </c>
      <c r="K319" s="90">
        <f t="shared" si="93"/>
        <v>-10.787157212646745</v>
      </c>
      <c r="L319" s="50">
        <v>3887</v>
      </c>
      <c r="M319" s="50">
        <v>6245</v>
      </c>
      <c r="N319" s="50">
        <v>22496</v>
      </c>
      <c r="O319" s="51">
        <v>65697</v>
      </c>
      <c r="P319" s="90">
        <f t="shared" si="94"/>
        <v>192.03858463726883</v>
      </c>
      <c r="Q319" s="50">
        <f t="shared" si="101"/>
        <v>65553</v>
      </c>
      <c r="R319" s="50">
        <f t="shared" si="101"/>
        <v>62609</v>
      </c>
      <c r="S319" s="50">
        <f t="shared" si="101"/>
        <v>593805</v>
      </c>
      <c r="T319" s="51">
        <f t="shared" si="101"/>
        <v>575378</v>
      </c>
      <c r="U319" s="90">
        <f t="shared" si="95"/>
        <v>-3.1032072818517862</v>
      </c>
    </row>
    <row r="320" spans="1:21" x14ac:dyDescent="0.2">
      <c r="A320" s="35" t="s">
        <v>270</v>
      </c>
      <c r="B320" s="46"/>
      <c r="C320" s="47"/>
      <c r="D320" s="47"/>
      <c r="E320" s="47"/>
      <c r="F320" s="91"/>
      <c r="G320" s="46"/>
      <c r="H320" s="47"/>
      <c r="I320" s="47"/>
      <c r="J320" s="48"/>
      <c r="K320" s="91"/>
      <c r="L320" s="47"/>
      <c r="M320" s="47"/>
      <c r="N320" s="47"/>
      <c r="O320" s="48"/>
      <c r="P320" s="91"/>
      <c r="Q320" s="47"/>
      <c r="R320" s="47"/>
      <c r="S320" s="47"/>
      <c r="T320" s="48"/>
      <c r="U320" s="91"/>
    </row>
    <row r="321" spans="1:21" x14ac:dyDescent="0.2">
      <c r="A321" s="39" t="s">
        <v>271</v>
      </c>
      <c r="B321" s="42">
        <v>8995</v>
      </c>
      <c r="C321" s="43">
        <v>7131</v>
      </c>
      <c r="D321" s="43">
        <v>67903</v>
      </c>
      <c r="E321" s="43">
        <v>76670</v>
      </c>
      <c r="F321" s="89">
        <f t="shared" si="92"/>
        <v>12.911064312327881</v>
      </c>
      <c r="G321" s="42">
        <v>1959</v>
      </c>
      <c r="H321" s="43">
        <v>411</v>
      </c>
      <c r="I321" s="43">
        <v>15446</v>
      </c>
      <c r="J321" s="44">
        <v>11981</v>
      </c>
      <c r="K321" s="89">
        <f t="shared" si="93"/>
        <v>-22.432992360481681</v>
      </c>
      <c r="L321" s="43">
        <v>3614</v>
      </c>
      <c r="M321" s="43">
        <v>3612</v>
      </c>
      <c r="N321" s="43">
        <v>50840</v>
      </c>
      <c r="O321" s="44">
        <v>64017</v>
      </c>
      <c r="P321" s="89">
        <f t="shared" si="94"/>
        <v>25.918568056648304</v>
      </c>
      <c r="Q321" s="43">
        <f t="shared" ref="Q321:T325" si="102">G321+L321</f>
        <v>5573</v>
      </c>
      <c r="R321" s="43">
        <f t="shared" si="102"/>
        <v>4023</v>
      </c>
      <c r="S321" s="43">
        <f t="shared" si="102"/>
        <v>66286</v>
      </c>
      <c r="T321" s="44">
        <f t="shared" si="102"/>
        <v>75998</v>
      </c>
      <c r="U321" s="89">
        <f t="shared" si="95"/>
        <v>14.651660984219896</v>
      </c>
    </row>
    <row r="322" spans="1:21" x14ac:dyDescent="0.2">
      <c r="A322" s="39" t="s">
        <v>272</v>
      </c>
      <c r="B322" s="42">
        <v>20</v>
      </c>
      <c r="C322" s="43">
        <v>10</v>
      </c>
      <c r="D322" s="43">
        <v>20</v>
      </c>
      <c r="E322" s="43">
        <v>100</v>
      </c>
      <c r="F322" s="89">
        <f t="shared" si="92"/>
        <v>400</v>
      </c>
      <c r="G322" s="42">
        <v>15</v>
      </c>
      <c r="H322" s="43">
        <v>12</v>
      </c>
      <c r="I322" s="43">
        <v>15</v>
      </c>
      <c r="J322" s="44">
        <v>104</v>
      </c>
      <c r="K322" s="89">
        <f t="shared" si="93"/>
        <v>593.33333333333337</v>
      </c>
      <c r="L322" s="43">
        <v>0</v>
      </c>
      <c r="M322" s="43">
        <v>0</v>
      </c>
      <c r="N322" s="43">
        <v>0</v>
      </c>
      <c r="O322" s="44">
        <v>0</v>
      </c>
      <c r="P322" s="89" t="s">
        <v>341</v>
      </c>
      <c r="Q322" s="43">
        <f t="shared" si="102"/>
        <v>15</v>
      </c>
      <c r="R322" s="43">
        <f t="shared" si="102"/>
        <v>12</v>
      </c>
      <c r="S322" s="43">
        <f t="shared" si="102"/>
        <v>15</v>
      </c>
      <c r="T322" s="44">
        <f t="shared" si="102"/>
        <v>104</v>
      </c>
      <c r="U322" s="89">
        <f t="shared" si="95"/>
        <v>593.33333333333337</v>
      </c>
    </row>
    <row r="323" spans="1:21" x14ac:dyDescent="0.2">
      <c r="A323" s="39" t="s">
        <v>273</v>
      </c>
      <c r="B323" s="42">
        <v>0</v>
      </c>
      <c r="C323" s="43">
        <v>0</v>
      </c>
      <c r="D323" s="43">
        <v>0</v>
      </c>
      <c r="E323" s="43">
        <v>0</v>
      </c>
      <c r="F323" s="89" t="s">
        <v>341</v>
      </c>
      <c r="G323" s="42">
        <v>0</v>
      </c>
      <c r="H323" s="43">
        <v>0</v>
      </c>
      <c r="I323" s="43">
        <v>0</v>
      </c>
      <c r="J323" s="44">
        <v>3</v>
      </c>
      <c r="K323" s="89" t="s">
        <v>341</v>
      </c>
      <c r="L323" s="43">
        <v>0</v>
      </c>
      <c r="M323" s="43">
        <v>0</v>
      </c>
      <c r="N323" s="43">
        <v>0</v>
      </c>
      <c r="O323" s="44">
        <v>0</v>
      </c>
      <c r="P323" s="89" t="s">
        <v>341</v>
      </c>
      <c r="Q323" s="43">
        <f t="shared" si="102"/>
        <v>0</v>
      </c>
      <c r="R323" s="43">
        <f t="shared" si="102"/>
        <v>0</v>
      </c>
      <c r="S323" s="43">
        <f t="shared" si="102"/>
        <v>0</v>
      </c>
      <c r="T323" s="44">
        <f t="shared" si="102"/>
        <v>3</v>
      </c>
      <c r="U323" s="89" t="s">
        <v>341</v>
      </c>
    </row>
    <row r="324" spans="1:21" x14ac:dyDescent="0.2">
      <c r="A324" s="39" t="s">
        <v>274</v>
      </c>
      <c r="B324" s="42">
        <v>4720</v>
      </c>
      <c r="C324" s="43">
        <v>7344</v>
      </c>
      <c r="D324" s="43">
        <v>32000</v>
      </c>
      <c r="E324" s="43">
        <v>60595</v>
      </c>
      <c r="F324" s="89">
        <f t="shared" si="92"/>
        <v>89.359375</v>
      </c>
      <c r="G324" s="42">
        <v>2898</v>
      </c>
      <c r="H324" s="43">
        <v>5225</v>
      </c>
      <c r="I324" s="43">
        <v>13562</v>
      </c>
      <c r="J324" s="44">
        <v>36194</v>
      </c>
      <c r="K324" s="89">
        <f t="shared" si="93"/>
        <v>166.87804158678659</v>
      </c>
      <c r="L324" s="43">
        <v>2549</v>
      </c>
      <c r="M324" s="43">
        <v>3476</v>
      </c>
      <c r="N324" s="43">
        <v>15954</v>
      </c>
      <c r="O324" s="44">
        <v>21956</v>
      </c>
      <c r="P324" s="99">
        <f>(O324-N324)/N324*100</f>
        <v>37.620659395762814</v>
      </c>
      <c r="Q324" s="43">
        <f t="shared" si="102"/>
        <v>5447</v>
      </c>
      <c r="R324" s="43">
        <f t="shared" si="102"/>
        <v>8701</v>
      </c>
      <c r="S324" s="43">
        <f t="shared" si="102"/>
        <v>29516</v>
      </c>
      <c r="T324" s="44">
        <f t="shared" si="102"/>
        <v>58150</v>
      </c>
      <c r="U324" s="89">
        <f t="shared" si="95"/>
        <v>97.011790215476353</v>
      </c>
    </row>
    <row r="325" spans="1:21" x14ac:dyDescent="0.2">
      <c r="A325" s="35" t="s">
        <v>275</v>
      </c>
      <c r="B325" s="49">
        <v>13735</v>
      </c>
      <c r="C325" s="50">
        <v>14485</v>
      </c>
      <c r="D325" s="50">
        <v>99923</v>
      </c>
      <c r="E325" s="50">
        <v>137365</v>
      </c>
      <c r="F325" s="90">
        <f t="shared" si="92"/>
        <v>37.470852556468479</v>
      </c>
      <c r="G325" s="49">
        <v>4872</v>
      </c>
      <c r="H325" s="50">
        <v>5648</v>
      </c>
      <c r="I325" s="50">
        <v>29023</v>
      </c>
      <c r="J325" s="51">
        <v>48282</v>
      </c>
      <c r="K325" s="90">
        <f t="shared" si="93"/>
        <v>66.357716293973752</v>
      </c>
      <c r="L325" s="50">
        <v>6163</v>
      </c>
      <c r="M325" s="50">
        <v>7088</v>
      </c>
      <c r="N325" s="50">
        <v>66794</v>
      </c>
      <c r="O325" s="51">
        <v>85973</v>
      </c>
      <c r="P325" s="90">
        <f t="shared" si="94"/>
        <v>28.713656915291789</v>
      </c>
      <c r="Q325" s="50">
        <f t="shared" si="102"/>
        <v>11035</v>
      </c>
      <c r="R325" s="50">
        <f t="shared" si="102"/>
        <v>12736</v>
      </c>
      <c r="S325" s="50">
        <f t="shared" si="102"/>
        <v>95817</v>
      </c>
      <c r="T325" s="51">
        <f t="shared" si="102"/>
        <v>134255</v>
      </c>
      <c r="U325" s="90">
        <f t="shared" si="95"/>
        <v>40.116054562342804</v>
      </c>
    </row>
    <row r="326" spans="1:21" x14ac:dyDescent="0.2">
      <c r="A326" s="35" t="s">
        <v>276</v>
      </c>
      <c r="B326" s="46"/>
      <c r="C326" s="47"/>
      <c r="D326" s="47"/>
      <c r="E326" s="47"/>
      <c r="F326" s="91"/>
      <c r="G326" s="46"/>
      <c r="H326" s="47"/>
      <c r="I326" s="47"/>
      <c r="J326" s="48"/>
      <c r="K326" s="91"/>
      <c r="L326" s="47"/>
      <c r="M326" s="47"/>
      <c r="N326" s="47"/>
      <c r="O326" s="48"/>
      <c r="P326" s="91"/>
      <c r="Q326" s="47"/>
      <c r="R326" s="47"/>
      <c r="S326" s="47"/>
      <c r="T326" s="48"/>
      <c r="U326" s="91"/>
    </row>
    <row r="327" spans="1:21" x14ac:dyDescent="0.2">
      <c r="A327" s="39" t="s">
        <v>277</v>
      </c>
      <c r="B327" s="42">
        <v>0</v>
      </c>
      <c r="C327" s="43">
        <v>0</v>
      </c>
      <c r="D327" s="43">
        <v>1039</v>
      </c>
      <c r="E327" s="43">
        <v>0</v>
      </c>
      <c r="F327" s="89">
        <f t="shared" si="92"/>
        <v>-100</v>
      </c>
      <c r="G327" s="42">
        <v>0</v>
      </c>
      <c r="H327" s="43">
        <v>0</v>
      </c>
      <c r="I327" s="43">
        <v>368</v>
      </c>
      <c r="J327" s="44">
        <v>0</v>
      </c>
      <c r="K327" s="89">
        <f t="shared" si="93"/>
        <v>-100</v>
      </c>
      <c r="L327" s="43">
        <v>0</v>
      </c>
      <c r="M327" s="43">
        <v>0</v>
      </c>
      <c r="N327" s="43">
        <v>921</v>
      </c>
      <c r="O327" s="44">
        <v>0</v>
      </c>
      <c r="P327" s="89">
        <f t="shared" si="94"/>
        <v>-100</v>
      </c>
      <c r="Q327" s="43">
        <f t="shared" ref="Q327:T334" si="103">G327+L327</f>
        <v>0</v>
      </c>
      <c r="R327" s="43">
        <f t="shared" si="103"/>
        <v>0</v>
      </c>
      <c r="S327" s="43">
        <f t="shared" si="103"/>
        <v>1289</v>
      </c>
      <c r="T327" s="44">
        <f t="shared" si="103"/>
        <v>0</v>
      </c>
      <c r="U327" s="89">
        <f t="shared" si="95"/>
        <v>-100</v>
      </c>
    </row>
    <row r="328" spans="1:21" x14ac:dyDescent="0.2">
      <c r="A328" s="39" t="s">
        <v>278</v>
      </c>
      <c r="B328" s="42">
        <v>27</v>
      </c>
      <c r="C328" s="43">
        <v>33</v>
      </c>
      <c r="D328" s="43">
        <v>27</v>
      </c>
      <c r="E328" s="43">
        <v>233</v>
      </c>
      <c r="F328" s="89">
        <f t="shared" si="92"/>
        <v>762.96296296296293</v>
      </c>
      <c r="G328" s="42">
        <v>10</v>
      </c>
      <c r="H328" s="43">
        <v>27</v>
      </c>
      <c r="I328" s="43">
        <v>10</v>
      </c>
      <c r="J328" s="44">
        <v>233</v>
      </c>
      <c r="K328" s="89">
        <f t="shared" si="93"/>
        <v>2230</v>
      </c>
      <c r="L328" s="43">
        <v>0</v>
      </c>
      <c r="M328" s="43">
        <v>0</v>
      </c>
      <c r="N328" s="43">
        <v>0</v>
      </c>
      <c r="O328" s="44">
        <v>0</v>
      </c>
      <c r="P328" s="89" t="s">
        <v>341</v>
      </c>
      <c r="Q328" s="43">
        <f t="shared" si="103"/>
        <v>10</v>
      </c>
      <c r="R328" s="43">
        <f t="shared" si="103"/>
        <v>27</v>
      </c>
      <c r="S328" s="43">
        <f t="shared" si="103"/>
        <v>10</v>
      </c>
      <c r="T328" s="44">
        <f t="shared" si="103"/>
        <v>233</v>
      </c>
      <c r="U328" s="89">
        <f t="shared" si="95"/>
        <v>2230</v>
      </c>
    </row>
    <row r="329" spans="1:21" x14ac:dyDescent="0.2">
      <c r="A329" s="39" t="s">
        <v>279</v>
      </c>
      <c r="B329" s="42">
        <v>105</v>
      </c>
      <c r="C329" s="43">
        <v>78</v>
      </c>
      <c r="D329" s="43">
        <v>755</v>
      </c>
      <c r="E329" s="43">
        <v>690</v>
      </c>
      <c r="F329" s="89">
        <f t="shared" si="92"/>
        <v>-8.6092715231788084</v>
      </c>
      <c r="G329" s="42">
        <v>73</v>
      </c>
      <c r="H329" s="43">
        <v>67</v>
      </c>
      <c r="I329" s="43">
        <v>663</v>
      </c>
      <c r="J329" s="44">
        <v>569</v>
      </c>
      <c r="K329" s="89">
        <f t="shared" si="93"/>
        <v>-14.177978883861236</v>
      </c>
      <c r="L329" s="43">
        <v>0</v>
      </c>
      <c r="M329" s="43">
        <v>0</v>
      </c>
      <c r="N329" s="43">
        <v>0</v>
      </c>
      <c r="O329" s="44">
        <v>0</v>
      </c>
      <c r="P329" s="89" t="s">
        <v>341</v>
      </c>
      <c r="Q329" s="43">
        <f t="shared" si="103"/>
        <v>73</v>
      </c>
      <c r="R329" s="43">
        <f t="shared" si="103"/>
        <v>67</v>
      </c>
      <c r="S329" s="43">
        <f t="shared" si="103"/>
        <v>663</v>
      </c>
      <c r="T329" s="44">
        <f t="shared" si="103"/>
        <v>569</v>
      </c>
      <c r="U329" s="89">
        <f t="shared" si="95"/>
        <v>-14.177978883861236</v>
      </c>
    </row>
    <row r="330" spans="1:21" x14ac:dyDescent="0.2">
      <c r="A330" s="39" t="s">
        <v>280</v>
      </c>
      <c r="B330" s="42">
        <v>0</v>
      </c>
      <c r="C330" s="43">
        <v>0</v>
      </c>
      <c r="D330" s="43">
        <v>0</v>
      </c>
      <c r="E330" s="43">
        <v>0</v>
      </c>
      <c r="F330" s="89" t="s">
        <v>341</v>
      </c>
      <c r="G330" s="42">
        <v>0</v>
      </c>
      <c r="H330" s="43">
        <v>1</v>
      </c>
      <c r="I330" s="43">
        <v>0</v>
      </c>
      <c r="J330" s="44">
        <v>3</v>
      </c>
      <c r="K330" s="89" t="s">
        <v>341</v>
      </c>
      <c r="L330" s="43">
        <v>0</v>
      </c>
      <c r="M330" s="43">
        <v>0</v>
      </c>
      <c r="N330" s="43">
        <v>0</v>
      </c>
      <c r="O330" s="44">
        <v>0</v>
      </c>
      <c r="P330" s="89" t="s">
        <v>341</v>
      </c>
      <c r="Q330" s="43">
        <f t="shared" si="103"/>
        <v>0</v>
      </c>
      <c r="R330" s="43">
        <f t="shared" si="103"/>
        <v>1</v>
      </c>
      <c r="S330" s="43">
        <f t="shared" si="103"/>
        <v>0</v>
      </c>
      <c r="T330" s="44">
        <f t="shared" si="103"/>
        <v>3</v>
      </c>
      <c r="U330" s="89" t="s">
        <v>341</v>
      </c>
    </row>
    <row r="331" spans="1:21" x14ac:dyDescent="0.2">
      <c r="A331" s="39" t="s">
        <v>281</v>
      </c>
      <c r="B331" s="42">
        <v>2947</v>
      </c>
      <c r="C331" s="43">
        <v>4622</v>
      </c>
      <c r="D331" s="43">
        <v>24656</v>
      </c>
      <c r="E331" s="43">
        <v>39948</v>
      </c>
      <c r="F331" s="89">
        <f t="shared" si="92"/>
        <v>62.02141466580143</v>
      </c>
      <c r="G331" s="42">
        <v>378</v>
      </c>
      <c r="H331" s="43">
        <v>1226</v>
      </c>
      <c r="I331" s="43">
        <v>10256</v>
      </c>
      <c r="J331" s="44">
        <v>15305</v>
      </c>
      <c r="K331" s="89">
        <f t="shared" si="93"/>
        <v>49.229719188767554</v>
      </c>
      <c r="L331" s="43">
        <v>1764</v>
      </c>
      <c r="M331" s="43">
        <v>2097</v>
      </c>
      <c r="N331" s="43">
        <v>14340</v>
      </c>
      <c r="O331" s="44">
        <v>22527</v>
      </c>
      <c r="P331" s="89">
        <f t="shared" si="94"/>
        <v>57.092050209205027</v>
      </c>
      <c r="Q331" s="43">
        <f t="shared" si="103"/>
        <v>2142</v>
      </c>
      <c r="R331" s="43">
        <f t="shared" si="103"/>
        <v>3323</v>
      </c>
      <c r="S331" s="43">
        <f t="shared" si="103"/>
        <v>24596</v>
      </c>
      <c r="T331" s="44">
        <f t="shared" si="103"/>
        <v>37832</v>
      </c>
      <c r="U331" s="89">
        <f t="shared" si="95"/>
        <v>53.81362823223288</v>
      </c>
    </row>
    <row r="332" spans="1:21" x14ac:dyDescent="0.2">
      <c r="A332" s="39" t="s">
        <v>282</v>
      </c>
      <c r="B332" s="42">
        <v>2</v>
      </c>
      <c r="C332" s="43">
        <v>0</v>
      </c>
      <c r="D332" s="43">
        <v>32</v>
      </c>
      <c r="E332" s="43">
        <v>88</v>
      </c>
      <c r="F332" s="89">
        <f t="shared" ref="F332:F391" si="104">(E332-D332)/D332*100</f>
        <v>175</v>
      </c>
      <c r="G332" s="42">
        <v>0</v>
      </c>
      <c r="H332" s="43">
        <v>4</v>
      </c>
      <c r="I332" s="43">
        <v>30</v>
      </c>
      <c r="J332" s="44">
        <v>76</v>
      </c>
      <c r="K332" s="89">
        <f t="shared" ref="K332:K391" si="105">(J332-I332)/I332*100</f>
        <v>153.33333333333334</v>
      </c>
      <c r="L332" s="43">
        <v>0</v>
      </c>
      <c r="M332" s="43">
        <v>0</v>
      </c>
      <c r="N332" s="43">
        <v>0</v>
      </c>
      <c r="O332" s="44">
        <v>0</v>
      </c>
      <c r="P332" s="89" t="s">
        <v>341</v>
      </c>
      <c r="Q332" s="43">
        <f t="shared" si="103"/>
        <v>0</v>
      </c>
      <c r="R332" s="43">
        <f t="shared" si="103"/>
        <v>4</v>
      </c>
      <c r="S332" s="43">
        <f t="shared" si="103"/>
        <v>30</v>
      </c>
      <c r="T332" s="44">
        <f t="shared" si="103"/>
        <v>76</v>
      </c>
      <c r="U332" s="89">
        <f t="shared" ref="U332:U391" si="106">(T332-S332)/S332*100</f>
        <v>153.33333333333334</v>
      </c>
    </row>
    <row r="333" spans="1:21" x14ac:dyDescent="0.2">
      <c r="A333" s="39" t="s">
        <v>283</v>
      </c>
      <c r="B333" s="42">
        <v>10</v>
      </c>
      <c r="C333" s="43">
        <v>42</v>
      </c>
      <c r="D333" s="43">
        <v>196</v>
      </c>
      <c r="E333" s="43">
        <v>526</v>
      </c>
      <c r="F333" s="89">
        <f t="shared" si="104"/>
        <v>168.36734693877551</v>
      </c>
      <c r="G333" s="42">
        <v>10</v>
      </c>
      <c r="H333" s="43">
        <v>42</v>
      </c>
      <c r="I333" s="43">
        <v>196</v>
      </c>
      <c r="J333" s="44">
        <v>526</v>
      </c>
      <c r="K333" s="89">
        <f t="shared" si="105"/>
        <v>168.36734693877551</v>
      </c>
      <c r="L333" s="43">
        <v>0</v>
      </c>
      <c r="M333" s="43">
        <v>0</v>
      </c>
      <c r="N333" s="43">
        <v>0</v>
      </c>
      <c r="O333" s="44">
        <v>0</v>
      </c>
      <c r="P333" s="89" t="s">
        <v>341</v>
      </c>
      <c r="Q333" s="43">
        <f t="shared" si="103"/>
        <v>10</v>
      </c>
      <c r="R333" s="43">
        <f t="shared" si="103"/>
        <v>42</v>
      </c>
      <c r="S333" s="43">
        <f t="shared" si="103"/>
        <v>196</v>
      </c>
      <c r="T333" s="44">
        <f t="shared" si="103"/>
        <v>526</v>
      </c>
      <c r="U333" s="89">
        <f t="shared" si="106"/>
        <v>168.36734693877551</v>
      </c>
    </row>
    <row r="334" spans="1:21" x14ac:dyDescent="0.2">
      <c r="A334" s="35" t="s">
        <v>284</v>
      </c>
      <c r="B334" s="49">
        <v>3091</v>
      </c>
      <c r="C334" s="50">
        <v>4775</v>
      </c>
      <c r="D334" s="50">
        <v>26705</v>
      </c>
      <c r="E334" s="50">
        <v>41485</v>
      </c>
      <c r="F334" s="90">
        <f t="shared" si="104"/>
        <v>55.345440928665049</v>
      </c>
      <c r="G334" s="49">
        <v>471</v>
      </c>
      <c r="H334" s="50">
        <v>1367</v>
      </c>
      <c r="I334" s="50">
        <v>11523</v>
      </c>
      <c r="J334" s="51">
        <v>16712</v>
      </c>
      <c r="K334" s="90">
        <f t="shared" si="105"/>
        <v>45.03167577887703</v>
      </c>
      <c r="L334" s="50">
        <v>1764</v>
      </c>
      <c r="M334" s="50">
        <v>2097</v>
      </c>
      <c r="N334" s="50">
        <v>15261</v>
      </c>
      <c r="O334" s="51">
        <v>22527</v>
      </c>
      <c r="P334" s="90">
        <f t="shared" ref="P334:P391" si="107">(O334-N334)/N334*100</f>
        <v>47.611558875565166</v>
      </c>
      <c r="Q334" s="50">
        <f t="shared" si="103"/>
        <v>2235</v>
      </c>
      <c r="R334" s="50">
        <f t="shared" si="103"/>
        <v>3464</v>
      </c>
      <c r="S334" s="50">
        <f t="shared" si="103"/>
        <v>26784</v>
      </c>
      <c r="T334" s="51">
        <f t="shared" si="103"/>
        <v>39239</v>
      </c>
      <c r="U334" s="90">
        <f t="shared" si="106"/>
        <v>46.501642771804065</v>
      </c>
    </row>
    <row r="335" spans="1:21" x14ac:dyDescent="0.2">
      <c r="A335" s="35" t="s">
        <v>285</v>
      </c>
      <c r="B335" s="46"/>
      <c r="C335" s="47"/>
      <c r="D335" s="47"/>
      <c r="E335" s="47"/>
      <c r="F335" s="91"/>
      <c r="G335" s="46"/>
      <c r="H335" s="47"/>
      <c r="I335" s="47"/>
      <c r="J335" s="48"/>
      <c r="K335" s="91"/>
      <c r="L335" s="47"/>
      <c r="M335" s="47"/>
      <c r="N335" s="47"/>
      <c r="O335" s="48"/>
      <c r="P335" s="91"/>
      <c r="Q335" s="47"/>
      <c r="R335" s="47"/>
      <c r="S335" s="47"/>
      <c r="T335" s="48"/>
      <c r="U335" s="91"/>
    </row>
    <row r="336" spans="1:21" x14ac:dyDescent="0.2">
      <c r="A336" s="39" t="s">
        <v>286</v>
      </c>
      <c r="B336" s="42">
        <v>0</v>
      </c>
      <c r="C336" s="43">
        <v>0</v>
      </c>
      <c r="D336" s="43">
        <v>17</v>
      </c>
      <c r="E336" s="43">
        <v>0</v>
      </c>
      <c r="F336" s="89">
        <f t="shared" si="104"/>
        <v>-100</v>
      </c>
      <c r="G336" s="42">
        <v>0</v>
      </c>
      <c r="H336" s="43">
        <v>0</v>
      </c>
      <c r="I336" s="43">
        <v>106</v>
      </c>
      <c r="J336" s="44">
        <v>0</v>
      </c>
      <c r="K336" s="89">
        <f t="shared" si="105"/>
        <v>-100</v>
      </c>
      <c r="L336" s="43">
        <v>0</v>
      </c>
      <c r="M336" s="43">
        <v>0</v>
      </c>
      <c r="N336" s="43">
        <v>0</v>
      </c>
      <c r="O336" s="44">
        <v>0</v>
      </c>
      <c r="P336" s="89" t="s">
        <v>341</v>
      </c>
      <c r="Q336" s="43">
        <f t="shared" ref="Q336:T341" si="108">G336+L336</f>
        <v>0</v>
      </c>
      <c r="R336" s="43">
        <f t="shared" si="108"/>
        <v>0</v>
      </c>
      <c r="S336" s="43">
        <f t="shared" si="108"/>
        <v>106</v>
      </c>
      <c r="T336" s="44">
        <f t="shared" si="108"/>
        <v>0</v>
      </c>
      <c r="U336" s="89">
        <f t="shared" si="106"/>
        <v>-100</v>
      </c>
    </row>
    <row r="337" spans="1:21" x14ac:dyDescent="0.2">
      <c r="A337" s="39" t="s">
        <v>287</v>
      </c>
      <c r="B337" s="42">
        <v>0</v>
      </c>
      <c r="C337" s="43">
        <v>0</v>
      </c>
      <c r="D337" s="43">
        <v>0</v>
      </c>
      <c r="E337" s="43">
        <v>0</v>
      </c>
      <c r="F337" s="89" t="s">
        <v>341</v>
      </c>
      <c r="G337" s="42">
        <v>0</v>
      </c>
      <c r="H337" s="43">
        <v>1</v>
      </c>
      <c r="I337" s="43">
        <v>0</v>
      </c>
      <c r="J337" s="44">
        <v>70</v>
      </c>
      <c r="K337" s="89" t="s">
        <v>341</v>
      </c>
      <c r="L337" s="43">
        <v>0</v>
      </c>
      <c r="M337" s="43">
        <v>0</v>
      </c>
      <c r="N337" s="43">
        <v>0</v>
      </c>
      <c r="O337" s="44">
        <v>0</v>
      </c>
      <c r="P337" s="89" t="s">
        <v>341</v>
      </c>
      <c r="Q337" s="43">
        <f t="shared" si="108"/>
        <v>0</v>
      </c>
      <c r="R337" s="43">
        <f t="shared" si="108"/>
        <v>1</v>
      </c>
      <c r="S337" s="43">
        <f t="shared" si="108"/>
        <v>0</v>
      </c>
      <c r="T337" s="44">
        <f t="shared" si="108"/>
        <v>70</v>
      </c>
      <c r="U337" s="89" t="s">
        <v>341</v>
      </c>
    </row>
    <row r="338" spans="1:21" x14ac:dyDescent="0.2">
      <c r="A338" s="39" t="s">
        <v>288</v>
      </c>
      <c r="B338" s="42">
        <v>0</v>
      </c>
      <c r="C338" s="43">
        <v>0</v>
      </c>
      <c r="D338" s="43">
        <v>0</v>
      </c>
      <c r="E338" s="43">
        <v>4</v>
      </c>
      <c r="F338" s="89" t="s">
        <v>341</v>
      </c>
      <c r="G338" s="42">
        <v>0</v>
      </c>
      <c r="H338" s="43">
        <v>2</v>
      </c>
      <c r="I338" s="43">
        <v>4</v>
      </c>
      <c r="J338" s="44">
        <v>4</v>
      </c>
      <c r="K338" s="89">
        <f t="shared" si="105"/>
        <v>0</v>
      </c>
      <c r="L338" s="43">
        <v>0</v>
      </c>
      <c r="M338" s="43">
        <v>0</v>
      </c>
      <c r="N338" s="43">
        <v>0</v>
      </c>
      <c r="O338" s="44">
        <v>0</v>
      </c>
      <c r="P338" s="89" t="s">
        <v>341</v>
      </c>
      <c r="Q338" s="43">
        <f t="shared" si="108"/>
        <v>0</v>
      </c>
      <c r="R338" s="43">
        <f t="shared" si="108"/>
        <v>2</v>
      </c>
      <c r="S338" s="43">
        <f t="shared" si="108"/>
        <v>4</v>
      </c>
      <c r="T338" s="44">
        <f t="shared" si="108"/>
        <v>4</v>
      </c>
      <c r="U338" s="89">
        <f t="shared" si="106"/>
        <v>0</v>
      </c>
    </row>
    <row r="339" spans="1:21" x14ac:dyDescent="0.2">
      <c r="A339" s="39" t="s">
        <v>289</v>
      </c>
      <c r="B339" s="42">
        <v>33</v>
      </c>
      <c r="C339" s="43">
        <v>20</v>
      </c>
      <c r="D339" s="43">
        <v>33</v>
      </c>
      <c r="E339" s="43">
        <v>187</v>
      </c>
      <c r="F339" s="89">
        <f t="shared" si="104"/>
        <v>466.66666666666669</v>
      </c>
      <c r="G339" s="42">
        <v>40</v>
      </c>
      <c r="H339" s="43">
        <v>57</v>
      </c>
      <c r="I339" s="43">
        <v>299</v>
      </c>
      <c r="J339" s="44">
        <v>760</v>
      </c>
      <c r="K339" s="89">
        <f t="shared" si="105"/>
        <v>154.18060200668896</v>
      </c>
      <c r="L339" s="43">
        <v>0</v>
      </c>
      <c r="M339" s="43">
        <v>0</v>
      </c>
      <c r="N339" s="43">
        <v>0</v>
      </c>
      <c r="O339" s="44">
        <v>0</v>
      </c>
      <c r="P339" s="89" t="s">
        <v>341</v>
      </c>
      <c r="Q339" s="43">
        <f t="shared" si="108"/>
        <v>40</v>
      </c>
      <c r="R339" s="43">
        <f t="shared" si="108"/>
        <v>57</v>
      </c>
      <c r="S339" s="43">
        <f t="shared" si="108"/>
        <v>299</v>
      </c>
      <c r="T339" s="44">
        <f t="shared" si="108"/>
        <v>760</v>
      </c>
      <c r="U339" s="89">
        <f t="shared" si="106"/>
        <v>154.18060200668896</v>
      </c>
    </row>
    <row r="340" spans="1:21" x14ac:dyDescent="0.2">
      <c r="A340" s="39" t="s">
        <v>290</v>
      </c>
      <c r="B340" s="42">
        <v>27</v>
      </c>
      <c r="C340" s="43">
        <v>16</v>
      </c>
      <c r="D340" s="43">
        <v>208</v>
      </c>
      <c r="E340" s="43">
        <v>190</v>
      </c>
      <c r="F340" s="89">
        <f t="shared" si="104"/>
        <v>-8.6538461538461533</v>
      </c>
      <c r="G340" s="42">
        <v>27</v>
      </c>
      <c r="H340" s="43">
        <v>29</v>
      </c>
      <c r="I340" s="43">
        <v>351</v>
      </c>
      <c r="J340" s="44">
        <v>401</v>
      </c>
      <c r="K340" s="89">
        <f t="shared" si="105"/>
        <v>14.245014245014245</v>
      </c>
      <c r="L340" s="43">
        <v>0</v>
      </c>
      <c r="M340" s="43">
        <v>0</v>
      </c>
      <c r="N340" s="43">
        <v>0</v>
      </c>
      <c r="O340" s="44">
        <v>0</v>
      </c>
      <c r="P340" s="89" t="s">
        <v>341</v>
      </c>
      <c r="Q340" s="43">
        <f t="shared" si="108"/>
        <v>27</v>
      </c>
      <c r="R340" s="43">
        <f t="shared" si="108"/>
        <v>29</v>
      </c>
      <c r="S340" s="43">
        <f t="shared" si="108"/>
        <v>351</v>
      </c>
      <c r="T340" s="44">
        <f t="shared" si="108"/>
        <v>401</v>
      </c>
      <c r="U340" s="89">
        <f t="shared" si="106"/>
        <v>14.245014245014245</v>
      </c>
    </row>
    <row r="341" spans="1:21" x14ac:dyDescent="0.2">
      <c r="A341" s="35" t="s">
        <v>291</v>
      </c>
      <c r="B341" s="49">
        <v>60</v>
      </c>
      <c r="C341" s="50">
        <v>36</v>
      </c>
      <c r="D341" s="50">
        <v>258</v>
      </c>
      <c r="E341" s="50">
        <v>381</v>
      </c>
      <c r="F341" s="90">
        <f t="shared" si="104"/>
        <v>47.674418604651166</v>
      </c>
      <c r="G341" s="49">
        <v>67</v>
      </c>
      <c r="H341" s="50">
        <v>89</v>
      </c>
      <c r="I341" s="50">
        <v>760</v>
      </c>
      <c r="J341" s="51">
        <v>1235</v>
      </c>
      <c r="K341" s="90">
        <f t="shared" si="105"/>
        <v>62.5</v>
      </c>
      <c r="L341" s="50">
        <v>0</v>
      </c>
      <c r="M341" s="50">
        <v>0</v>
      </c>
      <c r="N341" s="50">
        <v>0</v>
      </c>
      <c r="O341" s="51">
        <v>0</v>
      </c>
      <c r="P341" s="90" t="s">
        <v>341</v>
      </c>
      <c r="Q341" s="50">
        <f t="shared" si="108"/>
        <v>67</v>
      </c>
      <c r="R341" s="50">
        <f t="shared" si="108"/>
        <v>89</v>
      </c>
      <c r="S341" s="50">
        <f t="shared" si="108"/>
        <v>760</v>
      </c>
      <c r="T341" s="51">
        <f t="shared" si="108"/>
        <v>1235</v>
      </c>
      <c r="U341" s="90">
        <f t="shared" si="106"/>
        <v>62.5</v>
      </c>
    </row>
    <row r="342" spans="1:21" x14ac:dyDescent="0.2">
      <c r="A342" s="35" t="s">
        <v>292</v>
      </c>
      <c r="B342" s="46"/>
      <c r="C342" s="47"/>
      <c r="D342" s="47"/>
      <c r="E342" s="47"/>
      <c r="F342" s="91"/>
      <c r="G342" s="46"/>
      <c r="H342" s="47"/>
      <c r="I342" s="47"/>
      <c r="J342" s="48"/>
      <c r="K342" s="91"/>
      <c r="L342" s="47"/>
      <c r="M342" s="47"/>
      <c r="N342" s="47"/>
      <c r="O342" s="48"/>
      <c r="P342" s="91"/>
      <c r="Q342" s="47"/>
      <c r="R342" s="47"/>
      <c r="S342" s="47"/>
      <c r="T342" s="48"/>
      <c r="U342" s="91"/>
    </row>
    <row r="343" spans="1:21" x14ac:dyDescent="0.2">
      <c r="A343" s="39" t="s">
        <v>293</v>
      </c>
      <c r="B343" s="42">
        <v>0</v>
      </c>
      <c r="C343" s="43">
        <v>0</v>
      </c>
      <c r="D343" s="43">
        <v>11</v>
      </c>
      <c r="E343" s="43">
        <v>0</v>
      </c>
      <c r="F343" s="89">
        <f t="shared" si="104"/>
        <v>-100</v>
      </c>
      <c r="G343" s="42">
        <v>1</v>
      </c>
      <c r="H343" s="43">
        <v>0</v>
      </c>
      <c r="I343" s="43">
        <v>78</v>
      </c>
      <c r="J343" s="44">
        <v>0</v>
      </c>
      <c r="K343" s="89">
        <f t="shared" si="105"/>
        <v>-100</v>
      </c>
      <c r="L343" s="43">
        <v>0</v>
      </c>
      <c r="M343" s="43">
        <v>0</v>
      </c>
      <c r="N343" s="43">
        <v>0</v>
      </c>
      <c r="O343" s="44">
        <v>0</v>
      </c>
      <c r="P343" s="89" t="s">
        <v>341</v>
      </c>
      <c r="Q343" s="43">
        <f t="shared" ref="Q343:T350" si="109">G343+L343</f>
        <v>1</v>
      </c>
      <c r="R343" s="43">
        <f t="shared" si="109"/>
        <v>0</v>
      </c>
      <c r="S343" s="43">
        <f t="shared" si="109"/>
        <v>78</v>
      </c>
      <c r="T343" s="44">
        <f t="shared" si="109"/>
        <v>0</v>
      </c>
      <c r="U343" s="89">
        <f t="shared" si="106"/>
        <v>-100</v>
      </c>
    </row>
    <row r="344" spans="1:21" x14ac:dyDescent="0.2">
      <c r="A344" s="39" t="s">
        <v>294</v>
      </c>
      <c r="B344" s="42">
        <v>0</v>
      </c>
      <c r="C344" s="43">
        <v>0</v>
      </c>
      <c r="D344" s="43">
        <v>0</v>
      </c>
      <c r="E344" s="43">
        <v>0</v>
      </c>
      <c r="F344" s="89" t="s">
        <v>341</v>
      </c>
      <c r="G344" s="42">
        <v>0</v>
      </c>
      <c r="H344" s="43">
        <v>7</v>
      </c>
      <c r="I344" s="43">
        <v>0</v>
      </c>
      <c r="J344" s="44">
        <v>141</v>
      </c>
      <c r="K344" s="89" t="s">
        <v>341</v>
      </c>
      <c r="L344" s="43">
        <v>0</v>
      </c>
      <c r="M344" s="43">
        <v>0</v>
      </c>
      <c r="N344" s="43">
        <v>0</v>
      </c>
      <c r="O344" s="44">
        <v>0</v>
      </c>
      <c r="P344" s="89" t="s">
        <v>341</v>
      </c>
      <c r="Q344" s="43">
        <f t="shared" si="109"/>
        <v>0</v>
      </c>
      <c r="R344" s="43">
        <f t="shared" si="109"/>
        <v>7</v>
      </c>
      <c r="S344" s="43">
        <f t="shared" si="109"/>
        <v>0</v>
      </c>
      <c r="T344" s="44">
        <f t="shared" si="109"/>
        <v>141</v>
      </c>
      <c r="U344" s="89" t="s">
        <v>341</v>
      </c>
    </row>
    <row r="345" spans="1:21" x14ac:dyDescent="0.2">
      <c r="A345" s="39" t="s">
        <v>295</v>
      </c>
      <c r="B345" s="42">
        <v>1</v>
      </c>
      <c r="C345" s="43">
        <v>20</v>
      </c>
      <c r="D345" s="43">
        <v>90</v>
      </c>
      <c r="E345" s="43">
        <v>63</v>
      </c>
      <c r="F345" s="89">
        <f t="shared" si="104"/>
        <v>-30</v>
      </c>
      <c r="G345" s="42">
        <v>9</v>
      </c>
      <c r="H345" s="43">
        <v>17</v>
      </c>
      <c r="I345" s="43">
        <v>88</v>
      </c>
      <c r="J345" s="44">
        <v>59</v>
      </c>
      <c r="K345" s="89">
        <f t="shared" si="105"/>
        <v>-32.954545454545453</v>
      </c>
      <c r="L345" s="43">
        <v>0</v>
      </c>
      <c r="M345" s="43">
        <v>0</v>
      </c>
      <c r="N345" s="43">
        <v>0</v>
      </c>
      <c r="O345" s="44">
        <v>0</v>
      </c>
      <c r="P345" s="89" t="s">
        <v>341</v>
      </c>
      <c r="Q345" s="43">
        <f t="shared" si="109"/>
        <v>9</v>
      </c>
      <c r="R345" s="43">
        <f t="shared" si="109"/>
        <v>17</v>
      </c>
      <c r="S345" s="43">
        <f t="shared" si="109"/>
        <v>88</v>
      </c>
      <c r="T345" s="44">
        <f t="shared" si="109"/>
        <v>59</v>
      </c>
      <c r="U345" s="89">
        <f t="shared" si="106"/>
        <v>-32.954545454545453</v>
      </c>
    </row>
    <row r="346" spans="1:21" x14ac:dyDescent="0.2">
      <c r="A346" s="39" t="s">
        <v>296</v>
      </c>
      <c r="B346" s="42">
        <v>19</v>
      </c>
      <c r="C346" s="43">
        <v>12</v>
      </c>
      <c r="D346" s="43">
        <v>279</v>
      </c>
      <c r="E346" s="43">
        <v>282</v>
      </c>
      <c r="F346" s="89">
        <f t="shared" si="104"/>
        <v>1.0752688172043012</v>
      </c>
      <c r="G346" s="42">
        <v>21</v>
      </c>
      <c r="H346" s="43">
        <v>67</v>
      </c>
      <c r="I346" s="43">
        <v>294</v>
      </c>
      <c r="J346" s="44">
        <v>283</v>
      </c>
      <c r="K346" s="89">
        <f t="shared" si="105"/>
        <v>-3.7414965986394559</v>
      </c>
      <c r="L346" s="43">
        <v>0</v>
      </c>
      <c r="M346" s="43">
        <v>0</v>
      </c>
      <c r="N346" s="43">
        <v>0</v>
      </c>
      <c r="O346" s="44">
        <v>0</v>
      </c>
      <c r="P346" s="89" t="s">
        <v>341</v>
      </c>
      <c r="Q346" s="43">
        <f t="shared" si="109"/>
        <v>21</v>
      </c>
      <c r="R346" s="43">
        <f t="shared" si="109"/>
        <v>67</v>
      </c>
      <c r="S346" s="43">
        <f t="shared" si="109"/>
        <v>294</v>
      </c>
      <c r="T346" s="44">
        <f t="shared" si="109"/>
        <v>283</v>
      </c>
      <c r="U346" s="89">
        <f t="shared" si="106"/>
        <v>-3.7414965986394559</v>
      </c>
    </row>
    <row r="347" spans="1:21" x14ac:dyDescent="0.2">
      <c r="A347" s="39" t="s">
        <v>297</v>
      </c>
      <c r="B347" s="42">
        <v>0</v>
      </c>
      <c r="C347" s="43">
        <v>0</v>
      </c>
      <c r="D347" s="43">
        <v>0</v>
      </c>
      <c r="E347" s="43">
        <v>0</v>
      </c>
      <c r="F347" s="89" t="s">
        <v>341</v>
      </c>
      <c r="G347" s="42">
        <v>0</v>
      </c>
      <c r="H347" s="43">
        <v>1</v>
      </c>
      <c r="I347" s="43">
        <v>0</v>
      </c>
      <c r="J347" s="44">
        <v>6</v>
      </c>
      <c r="K347" s="89" t="s">
        <v>341</v>
      </c>
      <c r="L347" s="43">
        <v>0</v>
      </c>
      <c r="M347" s="43">
        <v>0</v>
      </c>
      <c r="N347" s="43">
        <v>0</v>
      </c>
      <c r="O347" s="44">
        <v>0</v>
      </c>
      <c r="P347" s="89" t="s">
        <v>341</v>
      </c>
      <c r="Q347" s="43">
        <f t="shared" si="109"/>
        <v>0</v>
      </c>
      <c r="R347" s="43">
        <f t="shared" si="109"/>
        <v>1</v>
      </c>
      <c r="S347" s="43">
        <f t="shared" si="109"/>
        <v>0</v>
      </c>
      <c r="T347" s="44">
        <f t="shared" si="109"/>
        <v>6</v>
      </c>
      <c r="U347" s="89" t="s">
        <v>341</v>
      </c>
    </row>
    <row r="348" spans="1:21" x14ac:dyDescent="0.2">
      <c r="A348" s="39" t="s">
        <v>298</v>
      </c>
      <c r="B348" s="42">
        <v>0</v>
      </c>
      <c r="C348" s="43">
        <v>4</v>
      </c>
      <c r="D348" s="43">
        <v>0</v>
      </c>
      <c r="E348" s="43">
        <v>239</v>
      </c>
      <c r="F348" s="89" t="s">
        <v>341</v>
      </c>
      <c r="G348" s="42">
        <v>0</v>
      </c>
      <c r="H348" s="43">
        <v>7</v>
      </c>
      <c r="I348" s="43">
        <v>0</v>
      </c>
      <c r="J348" s="44">
        <v>233</v>
      </c>
      <c r="K348" s="89" t="s">
        <v>341</v>
      </c>
      <c r="L348" s="43">
        <v>0</v>
      </c>
      <c r="M348" s="43">
        <v>0</v>
      </c>
      <c r="N348" s="43">
        <v>0</v>
      </c>
      <c r="O348" s="44">
        <v>0</v>
      </c>
      <c r="P348" s="89" t="s">
        <v>341</v>
      </c>
      <c r="Q348" s="43">
        <f t="shared" si="109"/>
        <v>0</v>
      </c>
      <c r="R348" s="43">
        <f t="shared" si="109"/>
        <v>7</v>
      </c>
      <c r="S348" s="43">
        <f t="shared" si="109"/>
        <v>0</v>
      </c>
      <c r="T348" s="44">
        <f t="shared" si="109"/>
        <v>233</v>
      </c>
      <c r="U348" s="89" t="s">
        <v>341</v>
      </c>
    </row>
    <row r="349" spans="1:21" x14ac:dyDescent="0.2">
      <c r="A349" s="39" t="s">
        <v>299</v>
      </c>
      <c r="B349" s="42">
        <v>0</v>
      </c>
      <c r="C349" s="43">
        <v>0</v>
      </c>
      <c r="D349" s="43">
        <v>0</v>
      </c>
      <c r="E349" s="43">
        <v>0</v>
      </c>
      <c r="F349" s="89" t="s">
        <v>341</v>
      </c>
      <c r="G349" s="42">
        <v>0</v>
      </c>
      <c r="H349" s="43">
        <v>21</v>
      </c>
      <c r="I349" s="43">
        <v>87</v>
      </c>
      <c r="J349" s="44">
        <v>217</v>
      </c>
      <c r="K349" s="89">
        <f t="shared" si="105"/>
        <v>149.42528735632183</v>
      </c>
      <c r="L349" s="43">
        <v>0</v>
      </c>
      <c r="M349" s="43">
        <v>0</v>
      </c>
      <c r="N349" s="43">
        <v>0</v>
      </c>
      <c r="O349" s="44">
        <v>0</v>
      </c>
      <c r="P349" s="89" t="s">
        <v>341</v>
      </c>
      <c r="Q349" s="43">
        <f t="shared" si="109"/>
        <v>0</v>
      </c>
      <c r="R349" s="43">
        <f t="shared" si="109"/>
        <v>21</v>
      </c>
      <c r="S349" s="43">
        <f t="shared" si="109"/>
        <v>87</v>
      </c>
      <c r="T349" s="44">
        <f t="shared" si="109"/>
        <v>217</v>
      </c>
      <c r="U349" s="89">
        <f t="shared" si="106"/>
        <v>149.42528735632183</v>
      </c>
    </row>
    <row r="350" spans="1:21" x14ac:dyDescent="0.2">
      <c r="A350" s="35" t="s">
        <v>300</v>
      </c>
      <c r="B350" s="49">
        <v>20</v>
      </c>
      <c r="C350" s="50">
        <v>36</v>
      </c>
      <c r="D350" s="50">
        <v>380</v>
      </c>
      <c r="E350" s="50">
        <v>584</v>
      </c>
      <c r="F350" s="90">
        <f t="shared" si="104"/>
        <v>53.684210526315788</v>
      </c>
      <c r="G350" s="49">
        <v>31</v>
      </c>
      <c r="H350" s="50">
        <v>120</v>
      </c>
      <c r="I350" s="50">
        <v>547</v>
      </c>
      <c r="J350" s="51">
        <v>939</v>
      </c>
      <c r="K350" s="90">
        <f t="shared" si="105"/>
        <v>71.663619744058508</v>
      </c>
      <c r="L350" s="50">
        <v>0</v>
      </c>
      <c r="M350" s="50">
        <v>0</v>
      </c>
      <c r="N350" s="50">
        <v>0</v>
      </c>
      <c r="O350" s="51">
        <v>0</v>
      </c>
      <c r="P350" s="90" t="s">
        <v>341</v>
      </c>
      <c r="Q350" s="50">
        <f t="shared" si="109"/>
        <v>31</v>
      </c>
      <c r="R350" s="50">
        <f t="shared" si="109"/>
        <v>120</v>
      </c>
      <c r="S350" s="50">
        <f t="shared" si="109"/>
        <v>547</v>
      </c>
      <c r="T350" s="51">
        <f t="shared" si="109"/>
        <v>939</v>
      </c>
      <c r="U350" s="90">
        <f t="shared" si="106"/>
        <v>71.663619744058508</v>
      </c>
    </row>
    <row r="351" spans="1:21" x14ac:dyDescent="0.2">
      <c r="A351" s="35" t="s">
        <v>301</v>
      </c>
      <c r="B351" s="46"/>
      <c r="C351" s="47"/>
      <c r="D351" s="47"/>
      <c r="E351" s="47"/>
      <c r="F351" s="91"/>
      <c r="G351" s="46"/>
      <c r="H351" s="47"/>
      <c r="I351" s="47"/>
      <c r="J351" s="48"/>
      <c r="K351" s="91"/>
      <c r="L351" s="47"/>
      <c r="M351" s="47"/>
      <c r="N351" s="47"/>
      <c r="O351" s="48"/>
      <c r="P351" s="91"/>
      <c r="Q351" s="47"/>
      <c r="R351" s="47"/>
      <c r="S351" s="47"/>
      <c r="T351" s="48"/>
      <c r="U351" s="91"/>
    </row>
    <row r="352" spans="1:21" x14ac:dyDescent="0.2">
      <c r="A352" s="39" t="s">
        <v>302</v>
      </c>
      <c r="B352" s="42">
        <v>0</v>
      </c>
      <c r="C352" s="43">
        <v>0</v>
      </c>
      <c r="D352" s="43">
        <v>31</v>
      </c>
      <c r="E352" s="43">
        <v>0</v>
      </c>
      <c r="F352" s="89">
        <f t="shared" si="104"/>
        <v>-100</v>
      </c>
      <c r="G352" s="42">
        <v>19</v>
      </c>
      <c r="H352" s="43">
        <v>0</v>
      </c>
      <c r="I352" s="43">
        <v>128</v>
      </c>
      <c r="J352" s="44">
        <v>0</v>
      </c>
      <c r="K352" s="89">
        <f t="shared" si="105"/>
        <v>-100</v>
      </c>
      <c r="L352" s="43">
        <v>0</v>
      </c>
      <c r="M352" s="43">
        <v>0</v>
      </c>
      <c r="N352" s="43">
        <v>0</v>
      </c>
      <c r="O352" s="44">
        <v>0</v>
      </c>
      <c r="P352" s="89" t="s">
        <v>341</v>
      </c>
      <c r="Q352" s="43">
        <f t="shared" ref="Q352:T357" si="110">G352+L352</f>
        <v>19</v>
      </c>
      <c r="R352" s="43">
        <f t="shared" si="110"/>
        <v>0</v>
      </c>
      <c r="S352" s="43">
        <f t="shared" si="110"/>
        <v>128</v>
      </c>
      <c r="T352" s="44">
        <f t="shared" si="110"/>
        <v>0</v>
      </c>
      <c r="U352" s="89">
        <f t="shared" si="106"/>
        <v>-100</v>
      </c>
    </row>
    <row r="353" spans="1:21" x14ac:dyDescent="0.2">
      <c r="A353" s="39" t="s">
        <v>303</v>
      </c>
      <c r="B353" s="42">
        <v>0</v>
      </c>
      <c r="C353" s="43">
        <v>0</v>
      </c>
      <c r="D353" s="43">
        <v>0</v>
      </c>
      <c r="E353" s="43">
        <v>0</v>
      </c>
      <c r="F353" s="89" t="s">
        <v>341</v>
      </c>
      <c r="G353" s="42">
        <v>0</v>
      </c>
      <c r="H353" s="43">
        <v>30</v>
      </c>
      <c r="I353" s="43">
        <v>0</v>
      </c>
      <c r="J353" s="44">
        <v>390</v>
      </c>
      <c r="K353" s="89" t="s">
        <v>341</v>
      </c>
      <c r="L353" s="43">
        <v>0</v>
      </c>
      <c r="M353" s="43">
        <v>0</v>
      </c>
      <c r="N353" s="43">
        <v>0</v>
      </c>
      <c r="O353" s="44">
        <v>0</v>
      </c>
      <c r="P353" s="89" t="s">
        <v>341</v>
      </c>
      <c r="Q353" s="43">
        <f t="shared" si="110"/>
        <v>0</v>
      </c>
      <c r="R353" s="43">
        <f t="shared" si="110"/>
        <v>30</v>
      </c>
      <c r="S353" s="43">
        <f t="shared" si="110"/>
        <v>0</v>
      </c>
      <c r="T353" s="44">
        <f t="shared" si="110"/>
        <v>390</v>
      </c>
      <c r="U353" s="89" t="s">
        <v>341</v>
      </c>
    </row>
    <row r="354" spans="1:21" x14ac:dyDescent="0.2">
      <c r="A354" s="39" t="s">
        <v>304</v>
      </c>
      <c r="B354" s="42">
        <v>0</v>
      </c>
      <c r="C354" s="43">
        <v>0</v>
      </c>
      <c r="D354" s="43">
        <v>0</v>
      </c>
      <c r="E354" s="43">
        <v>12</v>
      </c>
      <c r="F354" s="89" t="s">
        <v>341</v>
      </c>
      <c r="G354" s="42">
        <v>0</v>
      </c>
      <c r="H354" s="43">
        <v>0</v>
      </c>
      <c r="I354" s="43">
        <v>0</v>
      </c>
      <c r="J354" s="44">
        <v>12</v>
      </c>
      <c r="K354" s="89" t="s">
        <v>341</v>
      </c>
      <c r="L354" s="43">
        <v>0</v>
      </c>
      <c r="M354" s="43">
        <v>0</v>
      </c>
      <c r="N354" s="43">
        <v>0</v>
      </c>
      <c r="O354" s="44">
        <v>0</v>
      </c>
      <c r="P354" s="89" t="s">
        <v>341</v>
      </c>
      <c r="Q354" s="43">
        <f t="shared" si="110"/>
        <v>0</v>
      </c>
      <c r="R354" s="43">
        <f t="shared" si="110"/>
        <v>0</v>
      </c>
      <c r="S354" s="43">
        <f t="shared" si="110"/>
        <v>0</v>
      </c>
      <c r="T354" s="44">
        <f t="shared" si="110"/>
        <v>12</v>
      </c>
      <c r="U354" s="89" t="s">
        <v>341</v>
      </c>
    </row>
    <row r="355" spans="1:21" x14ac:dyDescent="0.2">
      <c r="A355" s="39" t="s">
        <v>305</v>
      </c>
      <c r="B355" s="42">
        <v>0</v>
      </c>
      <c r="C355" s="43">
        <v>0</v>
      </c>
      <c r="D355" s="43">
        <v>0</v>
      </c>
      <c r="E355" s="43">
        <v>0</v>
      </c>
      <c r="F355" s="89" t="s">
        <v>341</v>
      </c>
      <c r="G355" s="42">
        <v>24</v>
      </c>
      <c r="H355" s="43">
        <v>13</v>
      </c>
      <c r="I355" s="43">
        <v>91</v>
      </c>
      <c r="J355" s="44">
        <v>113</v>
      </c>
      <c r="K355" s="89">
        <f t="shared" si="105"/>
        <v>24.175824175824175</v>
      </c>
      <c r="L355" s="43">
        <v>0</v>
      </c>
      <c r="M355" s="43">
        <v>0</v>
      </c>
      <c r="N355" s="43">
        <v>0</v>
      </c>
      <c r="O355" s="44">
        <v>0</v>
      </c>
      <c r="P355" s="89" t="s">
        <v>341</v>
      </c>
      <c r="Q355" s="43">
        <f t="shared" si="110"/>
        <v>24</v>
      </c>
      <c r="R355" s="43">
        <f t="shared" si="110"/>
        <v>13</v>
      </c>
      <c r="S355" s="43">
        <f t="shared" si="110"/>
        <v>91</v>
      </c>
      <c r="T355" s="44">
        <f t="shared" si="110"/>
        <v>113</v>
      </c>
      <c r="U355" s="89">
        <f t="shared" si="106"/>
        <v>24.175824175824175</v>
      </c>
    </row>
    <row r="356" spans="1:21" x14ac:dyDescent="0.2">
      <c r="A356" s="35" t="s">
        <v>306</v>
      </c>
      <c r="B356" s="49">
        <v>0</v>
      </c>
      <c r="C356" s="50">
        <v>0</v>
      </c>
      <c r="D356" s="50">
        <v>31</v>
      </c>
      <c r="E356" s="50">
        <v>12</v>
      </c>
      <c r="F356" s="90">
        <f t="shared" si="104"/>
        <v>-61.29032258064516</v>
      </c>
      <c r="G356" s="49">
        <v>43</v>
      </c>
      <c r="H356" s="50">
        <v>43</v>
      </c>
      <c r="I356" s="50">
        <v>219</v>
      </c>
      <c r="J356" s="51">
        <v>515</v>
      </c>
      <c r="K356" s="90">
        <f t="shared" si="105"/>
        <v>135.15981735159818</v>
      </c>
      <c r="L356" s="50">
        <v>0</v>
      </c>
      <c r="M356" s="50">
        <v>0</v>
      </c>
      <c r="N356" s="50">
        <v>0</v>
      </c>
      <c r="O356" s="51">
        <v>0</v>
      </c>
      <c r="P356" s="90" t="s">
        <v>341</v>
      </c>
      <c r="Q356" s="50">
        <f t="shared" si="110"/>
        <v>43</v>
      </c>
      <c r="R356" s="50">
        <f t="shared" si="110"/>
        <v>43</v>
      </c>
      <c r="S356" s="50">
        <f t="shared" si="110"/>
        <v>219</v>
      </c>
      <c r="T356" s="51">
        <f t="shared" si="110"/>
        <v>515</v>
      </c>
      <c r="U356" s="90">
        <f t="shared" si="106"/>
        <v>135.15981735159818</v>
      </c>
    </row>
    <row r="357" spans="1:21" x14ac:dyDescent="0.2">
      <c r="A357" s="35" t="s">
        <v>307</v>
      </c>
      <c r="B357" s="49">
        <v>1381625</v>
      </c>
      <c r="C357" s="50">
        <v>1135153</v>
      </c>
      <c r="D357" s="50">
        <v>13154501</v>
      </c>
      <c r="E357" s="50">
        <v>12890149</v>
      </c>
      <c r="F357" s="90">
        <f t="shared" si="104"/>
        <v>-2.0095935223996717</v>
      </c>
      <c r="G357" s="49">
        <v>993996</v>
      </c>
      <c r="H357" s="50">
        <v>786479</v>
      </c>
      <c r="I357" s="50">
        <v>10021231</v>
      </c>
      <c r="J357" s="51">
        <v>8984186</v>
      </c>
      <c r="K357" s="90">
        <f t="shared" si="105"/>
        <v>-10.348479143929524</v>
      </c>
      <c r="L357" s="50">
        <v>327347</v>
      </c>
      <c r="M357" s="50">
        <v>329399</v>
      </c>
      <c r="N357" s="50">
        <v>3042453</v>
      </c>
      <c r="O357" s="51">
        <v>4082442</v>
      </c>
      <c r="P357" s="90">
        <f t="shared" si="107"/>
        <v>34.182582278181457</v>
      </c>
      <c r="Q357" s="50">
        <f t="shared" si="110"/>
        <v>1321343</v>
      </c>
      <c r="R357" s="50">
        <f t="shared" si="110"/>
        <v>1115878</v>
      </c>
      <c r="S357" s="50">
        <f t="shared" si="110"/>
        <v>13063684</v>
      </c>
      <c r="T357" s="51">
        <f t="shared" si="110"/>
        <v>13066628</v>
      </c>
      <c r="U357" s="90">
        <f t="shared" si="106"/>
        <v>2.2535756376225881E-2</v>
      </c>
    </row>
    <row r="358" spans="1:21" s="69" customFormat="1" x14ac:dyDescent="0.2">
      <c r="A358" s="35"/>
      <c r="B358" s="49"/>
      <c r="C358" s="50"/>
      <c r="D358" s="50"/>
      <c r="E358" s="50"/>
      <c r="F358" s="90"/>
      <c r="G358" s="49"/>
      <c r="H358" s="50"/>
      <c r="I358" s="50"/>
      <c r="J358" s="51"/>
      <c r="K358" s="90"/>
      <c r="L358" s="50"/>
      <c r="M358" s="50"/>
      <c r="N358" s="50"/>
      <c r="O358" s="51"/>
      <c r="P358" s="90"/>
      <c r="Q358" s="50"/>
      <c r="R358" s="50"/>
      <c r="S358" s="50"/>
      <c r="T358" s="51"/>
      <c r="U358" s="90"/>
    </row>
    <row r="359" spans="1:21" s="69" customFormat="1" x14ac:dyDescent="0.2">
      <c r="A359" s="85" t="s">
        <v>339</v>
      </c>
      <c r="B359" s="49"/>
      <c r="C359" s="50"/>
      <c r="D359" s="50"/>
      <c r="E359" s="50"/>
      <c r="F359" s="90"/>
      <c r="G359" s="49"/>
      <c r="H359" s="50"/>
      <c r="I359" s="50"/>
      <c r="J359" s="51"/>
      <c r="K359" s="90"/>
      <c r="L359" s="50"/>
      <c r="M359" s="50"/>
      <c r="N359" s="50"/>
      <c r="O359" s="51"/>
      <c r="P359" s="90"/>
      <c r="Q359" s="50"/>
      <c r="R359" s="50"/>
      <c r="S359" s="50"/>
      <c r="T359" s="51"/>
      <c r="U359" s="90"/>
    </row>
    <row r="360" spans="1:21" s="69" customFormat="1" x14ac:dyDescent="0.2">
      <c r="A360" s="39" t="s">
        <v>48</v>
      </c>
      <c r="B360" s="42">
        <v>358103</v>
      </c>
      <c r="C360" s="43">
        <v>282234</v>
      </c>
      <c r="D360" s="43">
        <v>3640423</v>
      </c>
      <c r="E360" s="43">
        <v>3795507</v>
      </c>
      <c r="F360" s="89">
        <f t="shared" si="104"/>
        <v>4.2600543947777503</v>
      </c>
      <c r="G360" s="42">
        <v>181303</v>
      </c>
      <c r="H360" s="43">
        <v>106075</v>
      </c>
      <c r="I360" s="43">
        <v>1807980</v>
      </c>
      <c r="J360" s="44">
        <v>1632897</v>
      </c>
      <c r="K360" s="89">
        <f t="shared" si="105"/>
        <v>-9.683901370590382</v>
      </c>
      <c r="L360" s="43">
        <v>148740</v>
      </c>
      <c r="M360" s="43">
        <v>149243</v>
      </c>
      <c r="N360" s="43">
        <v>1796518</v>
      </c>
      <c r="O360" s="44">
        <v>2195772</v>
      </c>
      <c r="P360" s="89">
        <f t="shared" si="107"/>
        <v>22.223768423138537</v>
      </c>
      <c r="Q360" s="43">
        <f t="shared" ref="Q360:Q372" si="111">G360+L360</f>
        <v>330043</v>
      </c>
      <c r="R360" s="43">
        <f t="shared" ref="R360:R372" si="112">H360+M360</f>
        <v>255318</v>
      </c>
      <c r="S360" s="43">
        <f t="shared" ref="S360:S372" si="113">I360+N360</f>
        <v>3604498</v>
      </c>
      <c r="T360" s="44">
        <f t="shared" ref="T360:T372" si="114">J360+O360</f>
        <v>3828669</v>
      </c>
      <c r="U360" s="89">
        <f t="shared" si="106"/>
        <v>6.2192016752402139</v>
      </c>
    </row>
    <row r="361" spans="1:21" s="69" customFormat="1" x14ac:dyDescent="0.2">
      <c r="A361" s="39" t="s">
        <v>52</v>
      </c>
      <c r="B361" s="42">
        <v>0</v>
      </c>
      <c r="C361" s="43">
        <v>0</v>
      </c>
      <c r="D361" s="43">
        <v>1098</v>
      </c>
      <c r="E361" s="43">
        <v>0</v>
      </c>
      <c r="F361" s="89">
        <f t="shared" si="104"/>
        <v>-100</v>
      </c>
      <c r="G361" s="42">
        <v>20</v>
      </c>
      <c r="H361" s="43">
        <v>0</v>
      </c>
      <c r="I361" s="43">
        <v>680</v>
      </c>
      <c r="J361" s="44">
        <v>0</v>
      </c>
      <c r="K361" s="89">
        <f t="shared" si="105"/>
        <v>-100</v>
      </c>
      <c r="L361" s="43">
        <v>0</v>
      </c>
      <c r="M361" s="43">
        <v>0</v>
      </c>
      <c r="N361" s="43">
        <v>921</v>
      </c>
      <c r="O361" s="44">
        <v>0</v>
      </c>
      <c r="P361" s="89">
        <f t="shared" si="107"/>
        <v>-100</v>
      </c>
      <c r="Q361" s="43">
        <f t="shared" si="111"/>
        <v>20</v>
      </c>
      <c r="R361" s="43">
        <f t="shared" si="112"/>
        <v>0</v>
      </c>
      <c r="S361" s="43">
        <f t="shared" si="113"/>
        <v>1601</v>
      </c>
      <c r="T361" s="44">
        <f t="shared" si="114"/>
        <v>0</v>
      </c>
      <c r="U361" s="89">
        <f t="shared" si="106"/>
        <v>-100</v>
      </c>
    </row>
    <row r="362" spans="1:21" s="69" customFormat="1" x14ac:dyDescent="0.2">
      <c r="A362" s="39" t="s">
        <v>53</v>
      </c>
      <c r="B362" s="42">
        <v>529933</v>
      </c>
      <c r="C362" s="43">
        <v>396735</v>
      </c>
      <c r="D362" s="43">
        <v>5369366</v>
      </c>
      <c r="E362" s="43">
        <v>4506131</v>
      </c>
      <c r="F362" s="89">
        <f t="shared" si="104"/>
        <v>-16.077037773174709</v>
      </c>
      <c r="G362" s="42">
        <v>493755</v>
      </c>
      <c r="H362" s="43">
        <v>392503</v>
      </c>
      <c r="I362" s="43">
        <v>5157796</v>
      </c>
      <c r="J362" s="44">
        <v>4337634</v>
      </c>
      <c r="K362" s="89">
        <f t="shared" si="105"/>
        <v>-15.901404398312769</v>
      </c>
      <c r="L362" s="43">
        <v>30833</v>
      </c>
      <c r="M362" s="43">
        <v>33218</v>
      </c>
      <c r="N362" s="43">
        <v>177009</v>
      </c>
      <c r="O362" s="44">
        <v>290131</v>
      </c>
      <c r="P362" s="89">
        <f t="shared" si="107"/>
        <v>63.907484930144797</v>
      </c>
      <c r="Q362" s="43">
        <f t="shared" si="111"/>
        <v>524588</v>
      </c>
      <c r="R362" s="43">
        <f t="shared" si="112"/>
        <v>425721</v>
      </c>
      <c r="S362" s="43">
        <f t="shared" si="113"/>
        <v>5334805</v>
      </c>
      <c r="T362" s="44">
        <f t="shared" si="114"/>
        <v>4627765</v>
      </c>
      <c r="U362" s="89">
        <f t="shared" si="106"/>
        <v>-13.253342905691962</v>
      </c>
    </row>
    <row r="363" spans="1:21" s="69" customFormat="1" x14ac:dyDescent="0.2">
      <c r="A363" s="39" t="s">
        <v>54</v>
      </c>
      <c r="B363" s="42">
        <v>190944</v>
      </c>
      <c r="C363" s="43">
        <v>144877</v>
      </c>
      <c r="D363" s="43">
        <v>1645446</v>
      </c>
      <c r="E363" s="43">
        <v>1637224</v>
      </c>
      <c r="F363" s="89">
        <f t="shared" si="104"/>
        <v>-0.49968215304543567</v>
      </c>
      <c r="G363" s="42">
        <v>166273</v>
      </c>
      <c r="H363" s="43">
        <v>132020</v>
      </c>
      <c r="I363" s="43">
        <v>1539039</v>
      </c>
      <c r="J363" s="44">
        <v>1482100</v>
      </c>
      <c r="K363" s="89">
        <f t="shared" si="105"/>
        <v>-3.6996463377471263</v>
      </c>
      <c r="L363" s="43">
        <v>8123</v>
      </c>
      <c r="M363" s="43">
        <v>5836</v>
      </c>
      <c r="N363" s="43">
        <v>108690</v>
      </c>
      <c r="O363" s="44">
        <v>162943</v>
      </c>
      <c r="P363" s="89">
        <f t="shared" si="107"/>
        <v>49.915355598491125</v>
      </c>
      <c r="Q363" s="43">
        <f t="shared" si="111"/>
        <v>174396</v>
      </c>
      <c r="R363" s="43">
        <f t="shared" si="112"/>
        <v>137856</v>
      </c>
      <c r="S363" s="43">
        <f t="shared" si="113"/>
        <v>1647729</v>
      </c>
      <c r="T363" s="44">
        <f t="shared" si="114"/>
        <v>1645043</v>
      </c>
      <c r="U363" s="89">
        <f t="shared" si="106"/>
        <v>-0.16301224291130401</v>
      </c>
    </row>
    <row r="364" spans="1:21" s="69" customFormat="1" x14ac:dyDescent="0.2">
      <c r="A364" s="39" t="s">
        <v>55</v>
      </c>
      <c r="B364" s="42">
        <v>157</v>
      </c>
      <c r="C364" s="43">
        <v>212</v>
      </c>
      <c r="D364" s="43">
        <v>1067</v>
      </c>
      <c r="E364" s="43">
        <v>3361</v>
      </c>
      <c r="F364" s="89">
        <f t="shared" si="104"/>
        <v>214.99531396438613</v>
      </c>
      <c r="G364" s="42">
        <v>136</v>
      </c>
      <c r="H364" s="43">
        <v>294</v>
      </c>
      <c r="I364" s="43">
        <v>1284</v>
      </c>
      <c r="J364" s="44">
        <v>3774</v>
      </c>
      <c r="K364" s="89">
        <f t="shared" si="105"/>
        <v>193.92523364485982</v>
      </c>
      <c r="L364" s="43">
        <v>0</v>
      </c>
      <c r="M364" s="43">
        <v>0</v>
      </c>
      <c r="N364" s="43">
        <v>0</v>
      </c>
      <c r="O364" s="44">
        <v>0</v>
      </c>
      <c r="P364" s="89" t="s">
        <v>341</v>
      </c>
      <c r="Q364" s="43">
        <f t="shared" si="111"/>
        <v>136</v>
      </c>
      <c r="R364" s="43">
        <f t="shared" si="112"/>
        <v>294</v>
      </c>
      <c r="S364" s="43">
        <f t="shared" si="113"/>
        <v>1284</v>
      </c>
      <c r="T364" s="44">
        <f t="shared" si="114"/>
        <v>3774</v>
      </c>
      <c r="U364" s="89">
        <f t="shared" si="106"/>
        <v>193.92523364485982</v>
      </c>
    </row>
    <row r="365" spans="1:21" s="69" customFormat="1" x14ac:dyDescent="0.2">
      <c r="A365" s="39" t="s">
        <v>56</v>
      </c>
      <c r="B365" s="42">
        <v>56933</v>
      </c>
      <c r="C365" s="43">
        <v>64390</v>
      </c>
      <c r="D365" s="43">
        <v>445548</v>
      </c>
      <c r="E365" s="43">
        <v>504878</v>
      </c>
      <c r="F365" s="89">
        <f t="shared" si="104"/>
        <v>13.316185910384515</v>
      </c>
      <c r="G365" s="42">
        <v>30245</v>
      </c>
      <c r="H365" s="43">
        <v>29284</v>
      </c>
      <c r="I365" s="43">
        <v>285042</v>
      </c>
      <c r="J365" s="44">
        <v>274931</v>
      </c>
      <c r="K365" s="89">
        <f t="shared" si="105"/>
        <v>-3.5471965534903629</v>
      </c>
      <c r="L365" s="43">
        <v>27625</v>
      </c>
      <c r="M365" s="43">
        <v>26331</v>
      </c>
      <c r="N365" s="43">
        <v>151477</v>
      </c>
      <c r="O365" s="44">
        <v>229036</v>
      </c>
      <c r="P365" s="89">
        <f t="shared" si="107"/>
        <v>51.201832621454081</v>
      </c>
      <c r="Q365" s="43">
        <f t="shared" si="111"/>
        <v>57870</v>
      </c>
      <c r="R365" s="43">
        <f t="shared" si="112"/>
        <v>55615</v>
      </c>
      <c r="S365" s="43">
        <f t="shared" si="113"/>
        <v>436519</v>
      </c>
      <c r="T365" s="44">
        <f t="shared" si="114"/>
        <v>503967</v>
      </c>
      <c r="U365" s="89">
        <f t="shared" si="106"/>
        <v>15.451332015330374</v>
      </c>
    </row>
    <row r="366" spans="1:21" s="69" customFormat="1" x14ac:dyDescent="0.2">
      <c r="A366" s="39" t="s">
        <v>57</v>
      </c>
      <c r="B366" s="42">
        <v>16</v>
      </c>
      <c r="C366" s="43">
        <v>29</v>
      </c>
      <c r="D366" s="43">
        <v>308</v>
      </c>
      <c r="E366" s="43">
        <v>29</v>
      </c>
      <c r="F366" s="89">
        <f t="shared" si="104"/>
        <v>-90.584415584415595</v>
      </c>
      <c r="G366" s="42">
        <v>32</v>
      </c>
      <c r="H366" s="43">
        <v>0</v>
      </c>
      <c r="I366" s="43">
        <v>274</v>
      </c>
      <c r="J366" s="44">
        <v>3</v>
      </c>
      <c r="K366" s="89">
        <f t="shared" si="105"/>
        <v>-98.905109489051085</v>
      </c>
      <c r="L366" s="43">
        <v>0</v>
      </c>
      <c r="M366" s="43">
        <v>0</v>
      </c>
      <c r="N366" s="43">
        <v>30</v>
      </c>
      <c r="O366" s="44">
        <v>0</v>
      </c>
      <c r="P366" s="89">
        <f t="shared" si="107"/>
        <v>-100</v>
      </c>
      <c r="Q366" s="43">
        <f t="shared" si="111"/>
        <v>32</v>
      </c>
      <c r="R366" s="43">
        <f t="shared" si="112"/>
        <v>0</v>
      </c>
      <c r="S366" s="43">
        <f t="shared" si="113"/>
        <v>304</v>
      </c>
      <c r="T366" s="44">
        <f t="shared" si="114"/>
        <v>3</v>
      </c>
      <c r="U366" s="89">
        <f t="shared" si="106"/>
        <v>-99.01315789473685</v>
      </c>
    </row>
    <row r="367" spans="1:21" s="69" customFormat="1" x14ac:dyDescent="0.2">
      <c r="A367" s="39" t="s">
        <v>46</v>
      </c>
      <c r="B367" s="42">
        <v>0</v>
      </c>
      <c r="C367" s="43">
        <v>0</v>
      </c>
      <c r="D367" s="43">
        <v>0</v>
      </c>
      <c r="E367" s="43">
        <v>0</v>
      </c>
      <c r="F367" s="89" t="s">
        <v>341</v>
      </c>
      <c r="G367" s="42">
        <v>0</v>
      </c>
      <c r="H367" s="43">
        <v>2</v>
      </c>
      <c r="I367" s="43">
        <v>0</v>
      </c>
      <c r="J367" s="44">
        <v>9</v>
      </c>
      <c r="K367" s="89" t="s">
        <v>341</v>
      </c>
      <c r="L367" s="43">
        <v>0</v>
      </c>
      <c r="M367" s="43">
        <v>0</v>
      </c>
      <c r="N367" s="43">
        <v>0</v>
      </c>
      <c r="O367" s="44">
        <v>0</v>
      </c>
      <c r="P367" s="89" t="s">
        <v>341</v>
      </c>
      <c r="Q367" s="43">
        <f t="shared" si="111"/>
        <v>0</v>
      </c>
      <c r="R367" s="43">
        <f t="shared" si="112"/>
        <v>2</v>
      </c>
      <c r="S367" s="43">
        <f t="shared" si="113"/>
        <v>0</v>
      </c>
      <c r="T367" s="44">
        <f t="shared" si="114"/>
        <v>9</v>
      </c>
      <c r="U367" s="89" t="s">
        <v>341</v>
      </c>
    </row>
    <row r="368" spans="1:21" s="69" customFormat="1" x14ac:dyDescent="0.2">
      <c r="A368" s="39" t="s">
        <v>58</v>
      </c>
      <c r="B368" s="42">
        <v>72517</v>
      </c>
      <c r="C368" s="43">
        <v>72328</v>
      </c>
      <c r="D368" s="43">
        <v>623280</v>
      </c>
      <c r="E368" s="43">
        <v>600415</v>
      </c>
      <c r="F368" s="89">
        <f t="shared" si="104"/>
        <v>-3.6684957001668592</v>
      </c>
      <c r="G368" s="42">
        <v>60173</v>
      </c>
      <c r="H368" s="43">
        <v>58477</v>
      </c>
      <c r="I368" s="43">
        <v>573438</v>
      </c>
      <c r="J368" s="44">
        <v>521243</v>
      </c>
      <c r="K368" s="89">
        <f t="shared" si="105"/>
        <v>-9.1021174041483111</v>
      </c>
      <c r="L368" s="43">
        <v>5885</v>
      </c>
      <c r="M368" s="43">
        <v>9200</v>
      </c>
      <c r="N368" s="43">
        <v>38622</v>
      </c>
      <c r="O368" s="44">
        <v>81032</v>
      </c>
      <c r="P368" s="89">
        <f t="shared" si="107"/>
        <v>109.80788151830563</v>
      </c>
      <c r="Q368" s="43">
        <f t="shared" si="111"/>
        <v>66058</v>
      </c>
      <c r="R368" s="43">
        <f t="shared" si="112"/>
        <v>67677</v>
      </c>
      <c r="S368" s="43">
        <f t="shared" si="113"/>
        <v>612060</v>
      </c>
      <c r="T368" s="44">
        <f t="shared" si="114"/>
        <v>602275</v>
      </c>
      <c r="U368" s="89">
        <f t="shared" si="106"/>
        <v>-1.5986994739077869</v>
      </c>
    </row>
    <row r="369" spans="1:21" s="69" customFormat="1" x14ac:dyDescent="0.2">
      <c r="A369" s="39" t="s">
        <v>59</v>
      </c>
      <c r="B369" s="42">
        <v>10696</v>
      </c>
      <c r="C369" s="43">
        <v>10996</v>
      </c>
      <c r="D369" s="43">
        <v>88182</v>
      </c>
      <c r="E369" s="43">
        <v>122282</v>
      </c>
      <c r="F369" s="89">
        <f t="shared" si="104"/>
        <v>38.670023360776575</v>
      </c>
      <c r="G369" s="42">
        <v>2513</v>
      </c>
      <c r="H369" s="43">
        <v>847</v>
      </c>
      <c r="I369" s="43">
        <v>27317</v>
      </c>
      <c r="J369" s="44">
        <v>22775</v>
      </c>
      <c r="K369" s="89">
        <f t="shared" si="105"/>
        <v>-16.627008822345061</v>
      </c>
      <c r="L369" s="43">
        <v>8332</v>
      </c>
      <c r="M369" s="43">
        <v>11921</v>
      </c>
      <c r="N369" s="43">
        <v>55081</v>
      </c>
      <c r="O369" s="44">
        <v>99362</v>
      </c>
      <c r="P369" s="89">
        <f t="shared" si="107"/>
        <v>80.392512844719604</v>
      </c>
      <c r="Q369" s="43">
        <f t="shared" si="111"/>
        <v>10845</v>
      </c>
      <c r="R369" s="43">
        <f t="shared" si="112"/>
        <v>12768</v>
      </c>
      <c r="S369" s="43">
        <f t="shared" si="113"/>
        <v>82398</v>
      </c>
      <c r="T369" s="44">
        <f t="shared" si="114"/>
        <v>122137</v>
      </c>
      <c r="U369" s="89">
        <f t="shared" si="106"/>
        <v>48.228112332823613</v>
      </c>
    </row>
    <row r="370" spans="1:21" s="69" customFormat="1" x14ac:dyDescent="0.2">
      <c r="A370" s="39" t="s">
        <v>60</v>
      </c>
      <c r="B370" s="42">
        <v>37</v>
      </c>
      <c r="C370" s="43">
        <v>58</v>
      </c>
      <c r="D370" s="43">
        <v>404</v>
      </c>
      <c r="E370" s="43">
        <v>716</v>
      </c>
      <c r="F370" s="89">
        <f t="shared" si="104"/>
        <v>77.227722772277232</v>
      </c>
      <c r="G370" s="42">
        <v>61</v>
      </c>
      <c r="H370" s="43">
        <v>105</v>
      </c>
      <c r="I370" s="43">
        <v>725</v>
      </c>
      <c r="J370" s="44">
        <v>1257</v>
      </c>
      <c r="K370" s="89">
        <f t="shared" si="105"/>
        <v>73.379310344827587</v>
      </c>
      <c r="L370" s="43">
        <v>0</v>
      </c>
      <c r="M370" s="43">
        <v>0</v>
      </c>
      <c r="N370" s="43">
        <v>0</v>
      </c>
      <c r="O370" s="44">
        <v>0</v>
      </c>
      <c r="P370" s="89" t="s">
        <v>341</v>
      </c>
      <c r="Q370" s="43">
        <f t="shared" si="111"/>
        <v>61</v>
      </c>
      <c r="R370" s="43">
        <f t="shared" si="112"/>
        <v>105</v>
      </c>
      <c r="S370" s="43">
        <f t="shared" si="113"/>
        <v>725</v>
      </c>
      <c r="T370" s="44">
        <f t="shared" si="114"/>
        <v>1257</v>
      </c>
      <c r="U370" s="89">
        <f t="shared" si="106"/>
        <v>73.379310344827587</v>
      </c>
    </row>
    <row r="371" spans="1:21" s="69" customFormat="1" x14ac:dyDescent="0.2">
      <c r="A371" s="39" t="s">
        <v>51</v>
      </c>
      <c r="B371" s="42">
        <v>162289</v>
      </c>
      <c r="C371" s="43">
        <v>163294</v>
      </c>
      <c r="D371" s="43">
        <v>1339379</v>
      </c>
      <c r="E371" s="43">
        <v>1719606</v>
      </c>
      <c r="F371" s="89">
        <f t="shared" si="104"/>
        <v>28.388305326572986</v>
      </c>
      <c r="G371" s="42">
        <v>59485</v>
      </c>
      <c r="H371" s="43">
        <v>66872</v>
      </c>
      <c r="I371" s="43">
        <v>627656</v>
      </c>
      <c r="J371" s="44">
        <v>707563</v>
      </c>
      <c r="K371" s="89">
        <f t="shared" si="105"/>
        <v>12.731018264781982</v>
      </c>
      <c r="L371" s="43">
        <v>97809</v>
      </c>
      <c r="M371" s="43">
        <v>93650</v>
      </c>
      <c r="N371" s="43">
        <v>714105</v>
      </c>
      <c r="O371" s="44">
        <v>1024166</v>
      </c>
      <c r="P371" s="89">
        <f t="shared" si="107"/>
        <v>43.419525139860383</v>
      </c>
      <c r="Q371" s="43">
        <f t="shared" si="111"/>
        <v>157294</v>
      </c>
      <c r="R371" s="43">
        <f t="shared" si="112"/>
        <v>160522</v>
      </c>
      <c r="S371" s="43">
        <f t="shared" si="113"/>
        <v>1341761</v>
      </c>
      <c r="T371" s="44">
        <f t="shared" si="114"/>
        <v>1731729</v>
      </c>
      <c r="U371" s="89">
        <f t="shared" si="106"/>
        <v>29.063894389537332</v>
      </c>
    </row>
    <row r="372" spans="1:21" s="69" customFormat="1" x14ac:dyDescent="0.2">
      <c r="A372" s="31" t="s">
        <v>71</v>
      </c>
      <c r="B372" s="32">
        <v>1381625</v>
      </c>
      <c r="C372" s="33">
        <v>1135153</v>
      </c>
      <c r="D372" s="33">
        <v>13154501</v>
      </c>
      <c r="E372" s="33">
        <v>12890149</v>
      </c>
      <c r="F372" s="93">
        <f t="shared" si="104"/>
        <v>-2.0095935223996717</v>
      </c>
      <c r="G372" s="32">
        <v>993996</v>
      </c>
      <c r="H372" s="33">
        <v>786479</v>
      </c>
      <c r="I372" s="33">
        <v>10021231</v>
      </c>
      <c r="J372" s="34">
        <v>8984186</v>
      </c>
      <c r="K372" s="93">
        <f t="shared" si="105"/>
        <v>-10.348479143929524</v>
      </c>
      <c r="L372" s="33">
        <v>327347</v>
      </c>
      <c r="M372" s="33">
        <v>329399</v>
      </c>
      <c r="N372" s="33">
        <v>3042453</v>
      </c>
      <c r="O372" s="34">
        <v>4082442</v>
      </c>
      <c r="P372" s="93">
        <f t="shared" si="107"/>
        <v>34.182582278181457</v>
      </c>
      <c r="Q372" s="33">
        <f t="shared" si="111"/>
        <v>1321343</v>
      </c>
      <c r="R372" s="33">
        <f t="shared" si="112"/>
        <v>1115878</v>
      </c>
      <c r="S372" s="33">
        <f t="shared" si="113"/>
        <v>13063684</v>
      </c>
      <c r="T372" s="34">
        <f t="shared" si="114"/>
        <v>13066628</v>
      </c>
      <c r="U372" s="93">
        <f t="shared" si="106"/>
        <v>2.2535756376225881E-2</v>
      </c>
    </row>
    <row r="373" spans="1:21" s="69" customFormat="1" x14ac:dyDescent="0.2">
      <c r="A373" s="35"/>
      <c r="B373" s="49"/>
      <c r="C373" s="50"/>
      <c r="D373" s="50"/>
      <c r="E373" s="50"/>
      <c r="F373" s="90"/>
      <c r="G373" s="49"/>
      <c r="H373" s="50"/>
      <c r="I373" s="50"/>
      <c r="J373" s="51"/>
      <c r="K373" s="90"/>
      <c r="L373" s="50"/>
      <c r="M373" s="50"/>
      <c r="N373" s="50"/>
      <c r="O373" s="51"/>
      <c r="P373" s="90"/>
      <c r="Q373" s="50"/>
      <c r="R373" s="50"/>
      <c r="S373" s="50"/>
      <c r="T373" s="51"/>
      <c r="U373" s="90"/>
    </row>
    <row r="374" spans="1:21" x14ac:dyDescent="0.2">
      <c r="A374" s="35" t="s">
        <v>308</v>
      </c>
      <c r="B374" s="46"/>
      <c r="C374" s="47"/>
      <c r="D374" s="47"/>
      <c r="E374" s="47"/>
      <c r="F374" s="91"/>
      <c r="G374" s="46"/>
      <c r="H374" s="47"/>
      <c r="I374" s="47"/>
      <c r="J374" s="48"/>
      <c r="K374" s="91"/>
      <c r="L374" s="47"/>
      <c r="M374" s="47"/>
      <c r="N374" s="47"/>
      <c r="O374" s="48"/>
      <c r="P374" s="91"/>
      <c r="Q374" s="47"/>
      <c r="R374" s="47"/>
      <c r="S374" s="47"/>
      <c r="T374" s="48"/>
      <c r="U374" s="91"/>
    </row>
    <row r="375" spans="1:21" x14ac:dyDescent="0.2">
      <c r="A375" s="35" t="s">
        <v>309</v>
      </c>
      <c r="B375" s="46"/>
      <c r="C375" s="47"/>
      <c r="D375" s="47"/>
      <c r="E375" s="47"/>
      <c r="F375" s="91"/>
      <c r="G375" s="46"/>
      <c r="H375" s="47"/>
      <c r="I375" s="47"/>
      <c r="J375" s="48"/>
      <c r="K375" s="91"/>
      <c r="L375" s="47"/>
      <c r="M375" s="47"/>
      <c r="N375" s="47"/>
      <c r="O375" s="48"/>
      <c r="P375" s="91"/>
      <c r="Q375" s="47"/>
      <c r="R375" s="47"/>
      <c r="S375" s="47"/>
      <c r="T375" s="48"/>
      <c r="U375" s="91"/>
    </row>
    <row r="376" spans="1:21" x14ac:dyDescent="0.2">
      <c r="A376" s="39" t="s">
        <v>310</v>
      </c>
      <c r="B376" s="42">
        <v>50135</v>
      </c>
      <c r="C376" s="43">
        <v>34550</v>
      </c>
      <c r="D376" s="43">
        <v>636218</v>
      </c>
      <c r="E376" s="43">
        <v>473172</v>
      </c>
      <c r="F376" s="89">
        <f t="shared" si="104"/>
        <v>-25.627379294518544</v>
      </c>
      <c r="G376" s="42">
        <v>44688</v>
      </c>
      <c r="H376" s="43">
        <v>37649</v>
      </c>
      <c r="I376" s="43">
        <v>617247</v>
      </c>
      <c r="J376" s="44">
        <v>473150</v>
      </c>
      <c r="K376" s="89">
        <f t="shared" si="105"/>
        <v>-23.345111438370701</v>
      </c>
      <c r="L376" s="43">
        <v>942</v>
      </c>
      <c r="M376" s="43">
        <v>0</v>
      </c>
      <c r="N376" s="43">
        <v>8313</v>
      </c>
      <c r="O376" s="44">
        <v>10246</v>
      </c>
      <c r="P376" s="89">
        <f t="shared" si="107"/>
        <v>23.252736677493083</v>
      </c>
      <c r="Q376" s="43">
        <f t="shared" ref="Q376:T378" si="115">G376+L376</f>
        <v>45630</v>
      </c>
      <c r="R376" s="43">
        <f t="shared" si="115"/>
        <v>37649</v>
      </c>
      <c r="S376" s="43">
        <f t="shared" si="115"/>
        <v>625560</v>
      </c>
      <c r="T376" s="44">
        <f t="shared" si="115"/>
        <v>483396</v>
      </c>
      <c r="U376" s="89">
        <f t="shared" si="106"/>
        <v>-22.725877613658163</v>
      </c>
    </row>
    <row r="377" spans="1:21" x14ac:dyDescent="0.2">
      <c r="A377" s="35" t="s">
        <v>311</v>
      </c>
      <c r="B377" s="49">
        <v>50135</v>
      </c>
      <c r="C377" s="50">
        <v>34550</v>
      </c>
      <c r="D377" s="50">
        <v>636218</v>
      </c>
      <c r="E377" s="50">
        <v>473172</v>
      </c>
      <c r="F377" s="90">
        <f t="shared" si="104"/>
        <v>-25.627379294518544</v>
      </c>
      <c r="G377" s="49">
        <v>44688</v>
      </c>
      <c r="H377" s="50">
        <v>37649</v>
      </c>
      <c r="I377" s="50">
        <v>617247</v>
      </c>
      <c r="J377" s="51">
        <v>473150</v>
      </c>
      <c r="K377" s="90">
        <f t="shared" si="105"/>
        <v>-23.345111438370701</v>
      </c>
      <c r="L377" s="50">
        <v>942</v>
      </c>
      <c r="M377" s="50">
        <v>0</v>
      </c>
      <c r="N377" s="50">
        <v>8313</v>
      </c>
      <c r="O377" s="51">
        <v>10246</v>
      </c>
      <c r="P377" s="90">
        <f t="shared" si="107"/>
        <v>23.252736677493083</v>
      </c>
      <c r="Q377" s="50">
        <f t="shared" si="115"/>
        <v>45630</v>
      </c>
      <c r="R377" s="50">
        <f t="shared" si="115"/>
        <v>37649</v>
      </c>
      <c r="S377" s="50">
        <f t="shared" si="115"/>
        <v>625560</v>
      </c>
      <c r="T377" s="51">
        <f t="shared" si="115"/>
        <v>483396</v>
      </c>
      <c r="U377" s="90">
        <f t="shared" si="106"/>
        <v>-22.725877613658163</v>
      </c>
    </row>
    <row r="378" spans="1:21" x14ac:dyDescent="0.2">
      <c r="A378" s="35" t="s">
        <v>21</v>
      </c>
      <c r="B378" s="49">
        <v>1950821</v>
      </c>
      <c r="C378" s="50">
        <v>1560718</v>
      </c>
      <c r="D378" s="50">
        <v>18349941</v>
      </c>
      <c r="E378" s="50">
        <v>17714856</v>
      </c>
      <c r="F378" s="90">
        <f t="shared" si="104"/>
        <v>-3.460964806371857</v>
      </c>
      <c r="G378" s="49">
        <v>1496806</v>
      </c>
      <c r="H378" s="50">
        <v>1184210</v>
      </c>
      <c r="I378" s="50">
        <v>15120783</v>
      </c>
      <c r="J378" s="51">
        <v>13466412</v>
      </c>
      <c r="K378" s="90">
        <f t="shared" si="105"/>
        <v>-10.941040553257062</v>
      </c>
      <c r="L378" s="50">
        <v>356172</v>
      </c>
      <c r="M378" s="50">
        <v>351241</v>
      </c>
      <c r="N378" s="50">
        <v>3282786</v>
      </c>
      <c r="O378" s="51">
        <v>4443018</v>
      </c>
      <c r="P378" s="90">
        <f t="shared" si="107"/>
        <v>35.342906908948677</v>
      </c>
      <c r="Q378" s="50">
        <f t="shared" si="115"/>
        <v>1852978</v>
      </c>
      <c r="R378" s="50">
        <f t="shared" si="115"/>
        <v>1535451</v>
      </c>
      <c r="S378" s="50">
        <f t="shared" si="115"/>
        <v>18403569</v>
      </c>
      <c r="T378" s="51">
        <f t="shared" si="115"/>
        <v>17909430</v>
      </c>
      <c r="U378" s="90">
        <f t="shared" si="106"/>
        <v>-2.6850172376890589</v>
      </c>
    </row>
    <row r="379" spans="1:21" x14ac:dyDescent="0.2">
      <c r="A379" s="35" t="s">
        <v>22</v>
      </c>
      <c r="B379" s="36"/>
      <c r="C379" s="37"/>
      <c r="D379" s="37"/>
      <c r="E379" s="37"/>
      <c r="F379" s="39"/>
      <c r="G379" s="36"/>
      <c r="H379" s="37"/>
      <c r="I379" s="37"/>
      <c r="J379" s="38"/>
      <c r="K379" s="39"/>
      <c r="L379" s="37"/>
      <c r="M379" s="37"/>
      <c r="N379" s="37"/>
      <c r="O379" s="38"/>
      <c r="P379" s="39"/>
      <c r="Q379" s="37"/>
      <c r="R379" s="37"/>
      <c r="S379" s="37"/>
      <c r="T379" s="38"/>
      <c r="U379" s="39"/>
    </row>
    <row r="380" spans="1:21" x14ac:dyDescent="0.2">
      <c r="A380" s="39" t="s">
        <v>312</v>
      </c>
      <c r="B380" s="54">
        <v>336</v>
      </c>
      <c r="C380" s="55">
        <v>23</v>
      </c>
      <c r="D380" s="55">
        <v>3836</v>
      </c>
      <c r="E380" s="55">
        <v>4061</v>
      </c>
      <c r="F380" s="95">
        <f t="shared" si="104"/>
        <v>5.8654848800834198</v>
      </c>
      <c r="G380" s="54">
        <v>7</v>
      </c>
      <c r="H380" s="55">
        <v>49</v>
      </c>
      <c r="I380" s="55">
        <v>-12</v>
      </c>
      <c r="J380" s="56">
        <v>124</v>
      </c>
      <c r="K380" s="95">
        <f t="shared" si="105"/>
        <v>-1133.3333333333335</v>
      </c>
      <c r="L380" s="55">
        <v>270</v>
      </c>
      <c r="M380" s="55">
        <v>12</v>
      </c>
      <c r="N380" s="55">
        <v>3529</v>
      </c>
      <c r="O380" s="56">
        <v>4326</v>
      </c>
      <c r="P380" s="95">
        <f t="shared" si="107"/>
        <v>22.584301501841882</v>
      </c>
      <c r="Q380" s="55">
        <f t="shared" ref="Q380:T382" si="116">G380+L380</f>
        <v>277</v>
      </c>
      <c r="R380" s="55">
        <f t="shared" si="116"/>
        <v>61</v>
      </c>
      <c r="S380" s="55">
        <f t="shared" si="116"/>
        <v>3517</v>
      </c>
      <c r="T380" s="56">
        <f t="shared" si="116"/>
        <v>4450</v>
      </c>
      <c r="U380" s="95">
        <f t="shared" si="106"/>
        <v>26.528291157236282</v>
      </c>
    </row>
    <row r="381" spans="1:21" x14ac:dyDescent="0.2">
      <c r="A381" s="35" t="s">
        <v>73</v>
      </c>
      <c r="B381" s="57">
        <v>336</v>
      </c>
      <c r="C381" s="58">
        <v>23</v>
      </c>
      <c r="D381" s="58">
        <v>3836</v>
      </c>
      <c r="E381" s="58">
        <v>4061</v>
      </c>
      <c r="F381" s="96">
        <f t="shared" si="104"/>
        <v>5.8654848800834198</v>
      </c>
      <c r="G381" s="57">
        <v>7</v>
      </c>
      <c r="H381" s="58">
        <v>49</v>
      </c>
      <c r="I381" s="58">
        <v>-12</v>
      </c>
      <c r="J381" s="59">
        <v>124</v>
      </c>
      <c r="K381" s="96">
        <f t="shared" si="105"/>
        <v>-1133.3333333333335</v>
      </c>
      <c r="L381" s="58">
        <v>270</v>
      </c>
      <c r="M381" s="58">
        <v>12</v>
      </c>
      <c r="N381" s="58">
        <v>3529</v>
      </c>
      <c r="O381" s="59">
        <v>4326</v>
      </c>
      <c r="P381" s="96">
        <f t="shared" si="107"/>
        <v>22.584301501841882</v>
      </c>
      <c r="Q381" s="58">
        <f t="shared" si="116"/>
        <v>277</v>
      </c>
      <c r="R381" s="58">
        <f t="shared" si="116"/>
        <v>61</v>
      </c>
      <c r="S381" s="58">
        <f t="shared" si="116"/>
        <v>3517</v>
      </c>
      <c r="T381" s="59">
        <f t="shared" si="116"/>
        <v>4450</v>
      </c>
      <c r="U381" s="96">
        <f t="shared" si="106"/>
        <v>26.528291157236282</v>
      </c>
    </row>
    <row r="382" spans="1:21" x14ac:dyDescent="0.2">
      <c r="A382" s="35" t="s">
        <v>23</v>
      </c>
      <c r="B382" s="57">
        <f>+B168+B219+B378+B381</f>
        <v>2369654</v>
      </c>
      <c r="C382" s="58">
        <f>+C168+C219+C378+C381</f>
        <v>1960398</v>
      </c>
      <c r="D382" s="58">
        <f>+D168+D219+D378+D381</f>
        <v>22030670</v>
      </c>
      <c r="E382" s="58">
        <f>+E168+E219+E378+E381</f>
        <v>22127703</v>
      </c>
      <c r="F382" s="96">
        <f t="shared" si="104"/>
        <v>0.44044507044043602</v>
      </c>
      <c r="G382" s="57">
        <f>+G168+G219+G378+G381</f>
        <v>1820062</v>
      </c>
      <c r="H382" s="58">
        <f>+H168+H219+H378+H381</f>
        <v>1495848</v>
      </c>
      <c r="I382" s="58">
        <f>+I168+I219+I378+I381</f>
        <v>18051674</v>
      </c>
      <c r="J382" s="59">
        <f>+J168+J219+J378+J381</f>
        <v>16797030</v>
      </c>
      <c r="K382" s="96">
        <f t="shared" si="105"/>
        <v>-6.9502917014787657</v>
      </c>
      <c r="L382" s="58">
        <f>+L168+L219+L378+L381</f>
        <v>436397</v>
      </c>
      <c r="M382" s="58">
        <f>+M168+M219+M378+M381</f>
        <v>451058</v>
      </c>
      <c r="N382" s="58">
        <f>+N168+N219+N378+N381</f>
        <v>4083713</v>
      </c>
      <c r="O382" s="59">
        <f>+O168+O219+O378+O381</f>
        <v>5524949</v>
      </c>
      <c r="P382" s="96">
        <f t="shared" si="107"/>
        <v>35.292294047108605</v>
      </c>
      <c r="Q382" s="58">
        <f t="shared" si="116"/>
        <v>2256459</v>
      </c>
      <c r="R382" s="58">
        <f t="shared" si="116"/>
        <v>1946906</v>
      </c>
      <c r="S382" s="58">
        <f t="shared" si="116"/>
        <v>22135387</v>
      </c>
      <c r="T382" s="59">
        <f t="shared" si="116"/>
        <v>22321979</v>
      </c>
      <c r="U382" s="96">
        <f t="shared" si="106"/>
        <v>0.84295792976196893</v>
      </c>
    </row>
    <row r="383" spans="1:21" x14ac:dyDescent="0.2">
      <c r="A383" s="30"/>
      <c r="B383" s="87"/>
      <c r="C383" s="30"/>
      <c r="D383" s="30"/>
      <c r="E383" s="30"/>
      <c r="F383" s="97"/>
      <c r="G383" s="87"/>
      <c r="H383" s="30"/>
      <c r="I383" s="30"/>
      <c r="J383" s="30"/>
      <c r="K383" s="97"/>
      <c r="L383" s="87"/>
      <c r="M383" s="30"/>
      <c r="N383" s="30"/>
      <c r="O383" s="30"/>
      <c r="P383" s="97"/>
      <c r="Q383" s="87"/>
      <c r="R383" s="30"/>
      <c r="S383" s="30"/>
      <c r="T383" s="30"/>
      <c r="U383" s="97"/>
    </row>
    <row r="384" spans="1:21" x14ac:dyDescent="0.2">
      <c r="A384" s="86" t="s">
        <v>339</v>
      </c>
      <c r="B384" s="87"/>
      <c r="C384" s="30"/>
      <c r="D384" s="30"/>
      <c r="E384" s="30"/>
      <c r="F384" s="97"/>
      <c r="G384" s="87"/>
      <c r="H384" s="30"/>
      <c r="I384" s="30"/>
      <c r="J384" s="30"/>
      <c r="K384" s="97"/>
      <c r="L384" s="87"/>
      <c r="M384" s="30"/>
      <c r="N384" s="30"/>
      <c r="O384" s="30"/>
      <c r="P384" s="97"/>
      <c r="Q384" s="87"/>
      <c r="R384" s="30"/>
      <c r="S384" s="30"/>
      <c r="T384" s="30"/>
      <c r="U384" s="97"/>
    </row>
    <row r="385" spans="1:21" s="69" customFormat="1" x14ac:dyDescent="0.2">
      <c r="A385" s="39" t="s">
        <v>51</v>
      </c>
      <c r="B385" s="10">
        <v>50135</v>
      </c>
      <c r="C385" s="12">
        <v>34550</v>
      </c>
      <c r="D385" s="12">
        <v>636218</v>
      </c>
      <c r="E385" s="12">
        <v>473172</v>
      </c>
      <c r="F385" s="94">
        <f t="shared" si="104"/>
        <v>-25.627379294518544</v>
      </c>
      <c r="G385" s="10">
        <v>44688</v>
      </c>
      <c r="H385" s="12">
        <v>37649</v>
      </c>
      <c r="I385" s="12">
        <v>617247</v>
      </c>
      <c r="J385" s="11">
        <v>473150</v>
      </c>
      <c r="K385" s="94">
        <f t="shared" si="105"/>
        <v>-23.345111438370701</v>
      </c>
      <c r="L385" s="12">
        <v>942</v>
      </c>
      <c r="M385" s="12">
        <v>0</v>
      </c>
      <c r="N385" s="12">
        <v>8313</v>
      </c>
      <c r="O385" s="11">
        <v>10246</v>
      </c>
      <c r="P385" s="94">
        <f t="shared" si="107"/>
        <v>23.252736677493083</v>
      </c>
      <c r="Q385" s="12">
        <f t="shared" ref="Q385:T387" si="117">G385+L385</f>
        <v>45630</v>
      </c>
      <c r="R385" s="12">
        <f t="shared" si="117"/>
        <v>37649</v>
      </c>
      <c r="S385" s="12">
        <f t="shared" si="117"/>
        <v>625560</v>
      </c>
      <c r="T385" s="11">
        <f t="shared" si="117"/>
        <v>483396</v>
      </c>
      <c r="U385" s="94">
        <f t="shared" si="106"/>
        <v>-22.725877613658163</v>
      </c>
    </row>
    <row r="386" spans="1:21" s="69" customFormat="1" x14ac:dyDescent="0.2">
      <c r="A386" s="31" t="s">
        <v>72</v>
      </c>
      <c r="B386" s="32">
        <v>50135</v>
      </c>
      <c r="C386" s="33">
        <v>34550</v>
      </c>
      <c r="D386" s="33">
        <v>636218</v>
      </c>
      <c r="E386" s="33">
        <v>473172</v>
      </c>
      <c r="F386" s="93">
        <f t="shared" si="104"/>
        <v>-25.627379294518544</v>
      </c>
      <c r="G386" s="32">
        <v>44688</v>
      </c>
      <c r="H386" s="33">
        <v>37649</v>
      </c>
      <c r="I386" s="33">
        <v>617247</v>
      </c>
      <c r="J386" s="34">
        <v>473150</v>
      </c>
      <c r="K386" s="93">
        <f t="shared" si="105"/>
        <v>-23.345111438370701</v>
      </c>
      <c r="L386" s="33">
        <v>942</v>
      </c>
      <c r="M386" s="33">
        <v>0</v>
      </c>
      <c r="N386" s="33">
        <v>8313</v>
      </c>
      <c r="O386" s="34">
        <v>10246</v>
      </c>
      <c r="P386" s="93">
        <f t="shared" si="107"/>
        <v>23.252736677493083</v>
      </c>
      <c r="Q386" s="33">
        <f t="shared" si="117"/>
        <v>45630</v>
      </c>
      <c r="R386" s="33">
        <f t="shared" si="117"/>
        <v>37649</v>
      </c>
      <c r="S386" s="33">
        <f t="shared" si="117"/>
        <v>625560</v>
      </c>
      <c r="T386" s="34">
        <f t="shared" si="117"/>
        <v>483396</v>
      </c>
      <c r="U386" s="93">
        <f t="shared" si="106"/>
        <v>-22.725877613658163</v>
      </c>
    </row>
    <row r="387" spans="1:21" s="69" customFormat="1" x14ac:dyDescent="0.2">
      <c r="A387" s="31" t="s">
        <v>21</v>
      </c>
      <c r="B387" s="32">
        <v>1950821</v>
      </c>
      <c r="C387" s="33">
        <v>1560718</v>
      </c>
      <c r="D387" s="33">
        <v>18349941</v>
      </c>
      <c r="E387" s="33">
        <v>17714856</v>
      </c>
      <c r="F387" s="93">
        <f t="shared" si="104"/>
        <v>-3.460964806371857</v>
      </c>
      <c r="G387" s="32">
        <v>1496806</v>
      </c>
      <c r="H387" s="33">
        <v>1184210</v>
      </c>
      <c r="I387" s="33">
        <v>15120783</v>
      </c>
      <c r="J387" s="34">
        <v>13466412</v>
      </c>
      <c r="K387" s="93">
        <f t="shared" si="105"/>
        <v>-10.941040553257062</v>
      </c>
      <c r="L387" s="33">
        <v>356172</v>
      </c>
      <c r="M387" s="33">
        <v>351241</v>
      </c>
      <c r="N387" s="33">
        <v>3282786</v>
      </c>
      <c r="O387" s="34">
        <v>4443018</v>
      </c>
      <c r="P387" s="93">
        <f t="shared" si="107"/>
        <v>35.342906908948677</v>
      </c>
      <c r="Q387" s="33">
        <f t="shared" si="117"/>
        <v>1852978</v>
      </c>
      <c r="R387" s="33">
        <f t="shared" si="117"/>
        <v>1535451</v>
      </c>
      <c r="S387" s="33">
        <f t="shared" si="117"/>
        <v>18403569</v>
      </c>
      <c r="T387" s="34">
        <f t="shared" si="117"/>
        <v>17909430</v>
      </c>
      <c r="U387" s="93">
        <f t="shared" si="106"/>
        <v>-2.6850172376890589</v>
      </c>
    </row>
    <row r="388" spans="1:21" s="69" customFormat="1" x14ac:dyDescent="0.2">
      <c r="A388" s="35" t="s">
        <v>22</v>
      </c>
      <c r="B388" s="36"/>
      <c r="C388" s="37"/>
      <c r="D388" s="37"/>
      <c r="E388" s="37"/>
      <c r="F388" s="39"/>
      <c r="G388" s="36"/>
      <c r="H388" s="37"/>
      <c r="I388" s="37"/>
      <c r="J388" s="38"/>
      <c r="K388" s="39"/>
      <c r="L388" s="37"/>
      <c r="M388" s="37"/>
      <c r="N388" s="37"/>
      <c r="O388" s="38"/>
      <c r="P388" s="39"/>
      <c r="Q388" s="37"/>
      <c r="R388" s="37"/>
      <c r="S388" s="37"/>
      <c r="T388" s="38"/>
      <c r="U388" s="39"/>
    </row>
    <row r="389" spans="1:21" s="69" customFormat="1" x14ac:dyDescent="0.2">
      <c r="A389" s="39" t="s">
        <v>48</v>
      </c>
      <c r="B389" s="10">
        <v>336</v>
      </c>
      <c r="C389" s="12">
        <v>23</v>
      </c>
      <c r="D389" s="12">
        <v>3836</v>
      </c>
      <c r="E389" s="12">
        <v>4061</v>
      </c>
      <c r="F389" s="94">
        <f t="shared" si="104"/>
        <v>5.8654848800834198</v>
      </c>
      <c r="G389" s="10">
        <v>7</v>
      </c>
      <c r="H389" s="12">
        <v>49</v>
      </c>
      <c r="I389" s="12">
        <v>-12</v>
      </c>
      <c r="J389" s="11">
        <v>124</v>
      </c>
      <c r="K389" s="94">
        <f t="shared" si="105"/>
        <v>-1133.3333333333335</v>
      </c>
      <c r="L389" s="12">
        <v>270</v>
      </c>
      <c r="M389" s="12">
        <v>12</v>
      </c>
      <c r="N389" s="12">
        <v>3529</v>
      </c>
      <c r="O389" s="11">
        <v>4326</v>
      </c>
      <c r="P389" s="94">
        <f t="shared" si="107"/>
        <v>22.584301501841882</v>
      </c>
      <c r="Q389" s="12">
        <f t="shared" ref="Q389:T391" si="118">G389+L389</f>
        <v>277</v>
      </c>
      <c r="R389" s="12">
        <f t="shared" si="118"/>
        <v>61</v>
      </c>
      <c r="S389" s="12">
        <f t="shared" si="118"/>
        <v>3517</v>
      </c>
      <c r="T389" s="11">
        <f t="shared" si="118"/>
        <v>4450</v>
      </c>
      <c r="U389" s="94">
        <f t="shared" si="106"/>
        <v>26.528291157236282</v>
      </c>
    </row>
    <row r="390" spans="1:21" s="69" customFormat="1" x14ac:dyDescent="0.2">
      <c r="A390" s="31" t="s">
        <v>73</v>
      </c>
      <c r="B390" s="13">
        <v>336</v>
      </c>
      <c r="C390" s="15">
        <v>23</v>
      </c>
      <c r="D390" s="15">
        <v>3836</v>
      </c>
      <c r="E390" s="15">
        <v>4061</v>
      </c>
      <c r="F390" s="98">
        <f t="shared" si="104"/>
        <v>5.8654848800834198</v>
      </c>
      <c r="G390" s="13">
        <v>7</v>
      </c>
      <c r="H390" s="15">
        <v>49</v>
      </c>
      <c r="I390" s="15">
        <v>-12</v>
      </c>
      <c r="J390" s="14">
        <v>124</v>
      </c>
      <c r="K390" s="98">
        <f t="shared" si="105"/>
        <v>-1133.3333333333335</v>
      </c>
      <c r="L390" s="15">
        <v>270</v>
      </c>
      <c r="M390" s="15">
        <v>12</v>
      </c>
      <c r="N390" s="15">
        <v>3529</v>
      </c>
      <c r="O390" s="14">
        <v>4326</v>
      </c>
      <c r="P390" s="98">
        <f t="shared" si="107"/>
        <v>22.584301501841882</v>
      </c>
      <c r="Q390" s="15">
        <f t="shared" si="118"/>
        <v>277</v>
      </c>
      <c r="R390" s="15">
        <f t="shared" si="118"/>
        <v>61</v>
      </c>
      <c r="S390" s="15">
        <f t="shared" si="118"/>
        <v>3517</v>
      </c>
      <c r="T390" s="14">
        <f t="shared" si="118"/>
        <v>4450</v>
      </c>
      <c r="U390" s="98">
        <f t="shared" si="106"/>
        <v>26.528291157236282</v>
      </c>
    </row>
    <row r="391" spans="1:21" s="69" customFormat="1" x14ac:dyDescent="0.2">
      <c r="A391" s="31" t="s">
        <v>23</v>
      </c>
      <c r="B391" s="32">
        <f>+B337+B358+B387+B390</f>
        <v>1951157</v>
      </c>
      <c r="C391" s="33">
        <f t="shared" ref="C391:O391" si="119">+C337+C358+C387+C390</f>
        <v>1560741</v>
      </c>
      <c r="D391" s="33">
        <f t="shared" si="119"/>
        <v>18353777</v>
      </c>
      <c r="E391" s="33">
        <f t="shared" si="119"/>
        <v>17718917</v>
      </c>
      <c r="F391" s="93">
        <f t="shared" si="104"/>
        <v>-3.4590155475900137</v>
      </c>
      <c r="G391" s="32">
        <f t="shared" si="119"/>
        <v>1496813</v>
      </c>
      <c r="H391" s="33">
        <f t="shared" si="119"/>
        <v>1184260</v>
      </c>
      <c r="I391" s="33">
        <f t="shared" si="119"/>
        <v>15120771</v>
      </c>
      <c r="J391" s="34">
        <f t="shared" si="119"/>
        <v>13466606</v>
      </c>
      <c r="K391" s="93">
        <f t="shared" si="105"/>
        <v>-10.93968687178716</v>
      </c>
      <c r="L391" s="33">
        <f t="shared" si="119"/>
        <v>356442</v>
      </c>
      <c r="M391" s="33">
        <f t="shared" si="119"/>
        <v>351253</v>
      </c>
      <c r="N391" s="33">
        <f t="shared" si="119"/>
        <v>3286315</v>
      </c>
      <c r="O391" s="34">
        <f t="shared" si="119"/>
        <v>4447344</v>
      </c>
      <c r="P391" s="93">
        <f t="shared" si="107"/>
        <v>35.329206116881672</v>
      </c>
      <c r="Q391" s="33">
        <f t="shared" si="118"/>
        <v>1853255</v>
      </c>
      <c r="R391" s="33">
        <f t="shared" si="118"/>
        <v>1535513</v>
      </c>
      <c r="S391" s="33">
        <f t="shared" si="118"/>
        <v>18407086</v>
      </c>
      <c r="T391" s="34">
        <f t="shared" si="118"/>
        <v>17913950</v>
      </c>
      <c r="U391" s="93">
        <f t="shared" si="106"/>
        <v>-2.679055229056897</v>
      </c>
    </row>
  </sheetData>
  <mergeCells count="15">
    <mergeCell ref="A1:U1"/>
    <mergeCell ref="N5:O5"/>
    <mergeCell ref="B5:C5"/>
    <mergeCell ref="D5:E5"/>
    <mergeCell ref="G5:H5"/>
    <mergeCell ref="I5:J5"/>
    <mergeCell ref="L5:M5"/>
    <mergeCell ref="Q4:T4"/>
    <mergeCell ref="Q5:R5"/>
    <mergeCell ref="S5:T5"/>
    <mergeCell ref="A3:U3"/>
    <mergeCell ref="A2:U2"/>
    <mergeCell ref="B4:E4"/>
    <mergeCell ref="G4:J4"/>
    <mergeCell ref="L4:O4"/>
  </mergeCells>
  <printOptions gridLines="1"/>
  <pageMargins left="0.25" right="0.25" top="0.75" bottom="0.75" header="0.3" footer="0.3"/>
  <pageSetup scale="78" orientation="landscape" r:id="rId1"/>
  <headerFooter>
    <oddFooter>&amp;L    © Society of Indian Automobile Manufacturers (SIAM)&amp;RPage &amp;P of &amp;N</oddFooter>
  </headerFooter>
  <rowBreaks count="8" manualBreakCount="8">
    <brk id="31" max="16383" man="1"/>
    <brk id="71" max="16383" man="1"/>
    <brk id="113" max="16383" man="1"/>
    <brk id="178" max="16383" man="1"/>
    <brk id="230" max="16383" man="1"/>
    <brk id="270" max="16383" man="1"/>
    <brk id="304" max="16383" man="1"/>
    <brk id="334" max="16383" man="1"/>
  </rowBreaks>
  <ignoredErrors>
    <ignoredError sqref="L54:O54 L85:O85 L134:O134 L162:O162 B167 L382:O382 L166:O166 D165:E165 I165:J165 N165:O165 B168 L168:O168 L167:O167 L26:O26 L105:O105 B105:E111 B26:E26 C167:E167 C168:E168 B166:E166 B382:E382 B162:E164 B134:E134 B85:E85 B54:E54 G105:J105 G26:J26 G167:J167 G168:J168 G166:J166 G382:J382 G162:J162 G134:J134 G85:J85 G54:J54 L107:O111 G107:J111 L164:O164 G164:J1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2022-04-09T10:21:52Z</dcterms:created>
  <dcterms:modified xsi:type="dcterms:W3CDTF">2022-04-13T13:20:30Z</dcterms:modified>
</cp:coreProperties>
</file>