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 tabRatio="881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2" i="5" l="1"/>
  <c r="U404" i="5"/>
  <c r="U400" i="5"/>
  <c r="U399" i="5"/>
  <c r="U396" i="5"/>
  <c r="U395" i="5"/>
  <c r="U394" i="5"/>
  <c r="U393" i="5"/>
  <c r="U390" i="5"/>
  <c r="U389" i="5"/>
  <c r="U388" i="5"/>
  <c r="U383" i="5"/>
  <c r="U382" i="5"/>
  <c r="U379" i="5"/>
  <c r="U378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0" i="5"/>
  <c r="U359" i="5"/>
  <c r="U358" i="5"/>
  <c r="U357" i="5"/>
  <c r="U356" i="5"/>
  <c r="U354" i="5"/>
  <c r="U353" i="5"/>
  <c r="U352" i="5"/>
  <c r="U351" i="5"/>
  <c r="U349" i="5"/>
  <c r="U347" i="5"/>
  <c r="U346" i="5"/>
  <c r="U345" i="5"/>
  <c r="U344" i="5"/>
  <c r="U343" i="5"/>
  <c r="U342" i="5"/>
  <c r="U341" i="5"/>
  <c r="U339" i="5"/>
  <c r="U338" i="5"/>
  <c r="U337" i="5"/>
  <c r="U336" i="5"/>
  <c r="U335" i="5"/>
  <c r="U334" i="5"/>
  <c r="U333" i="5"/>
  <c r="U332" i="5"/>
  <c r="U330" i="5"/>
  <c r="U329" i="5"/>
  <c r="U328" i="5"/>
  <c r="U326" i="5"/>
  <c r="U324" i="5"/>
  <c r="U323" i="5"/>
  <c r="U322" i="5"/>
  <c r="U321" i="5"/>
  <c r="U320" i="5"/>
  <c r="U319" i="5"/>
  <c r="U318" i="5"/>
  <c r="U316" i="5"/>
  <c r="U315" i="5"/>
  <c r="U314" i="5"/>
  <c r="U312" i="5"/>
  <c r="U310" i="5"/>
  <c r="U308" i="5"/>
  <c r="U307" i="5"/>
  <c r="U306" i="5"/>
  <c r="U305" i="5"/>
  <c r="U304" i="5"/>
  <c r="U303" i="5"/>
  <c r="U302" i="5"/>
  <c r="U300" i="5"/>
  <c r="U299" i="5"/>
  <c r="U298" i="5"/>
  <c r="U296" i="5"/>
  <c r="U295" i="5"/>
  <c r="U294" i="5"/>
  <c r="U292" i="5"/>
  <c r="U291" i="5"/>
  <c r="U290" i="5"/>
  <c r="U289" i="5"/>
  <c r="U288" i="5"/>
  <c r="U287" i="5"/>
  <c r="U286" i="5"/>
  <c r="U284" i="5"/>
  <c r="U283" i="5"/>
  <c r="U282" i="5"/>
  <c r="U281" i="5"/>
  <c r="U279" i="5"/>
  <c r="U278" i="5"/>
  <c r="U277" i="5"/>
  <c r="U273" i="5"/>
  <c r="U272" i="5"/>
  <c r="U271" i="5"/>
  <c r="U270" i="5"/>
  <c r="U269" i="5"/>
  <c r="U268" i="5"/>
  <c r="U267" i="5"/>
  <c r="U266" i="5"/>
  <c r="U263" i="5"/>
  <c r="U262" i="5"/>
  <c r="U261" i="5"/>
  <c r="U259" i="5"/>
  <c r="U258" i="5"/>
  <c r="U256" i="5"/>
  <c r="U255" i="5"/>
  <c r="U254" i="5"/>
  <c r="U253" i="5"/>
  <c r="U252" i="5"/>
  <c r="U251" i="5"/>
  <c r="U250" i="5"/>
  <c r="U249" i="5"/>
  <c r="U247" i="5"/>
  <c r="U246" i="5"/>
  <c r="U244" i="5"/>
  <c r="U243" i="5"/>
  <c r="U238" i="5"/>
  <c r="U237" i="5"/>
  <c r="U236" i="5"/>
  <c r="U235" i="5"/>
  <c r="U234" i="5"/>
  <c r="U233" i="5"/>
  <c r="U232" i="5"/>
  <c r="U229" i="5"/>
  <c r="U228" i="5"/>
  <c r="U227" i="5"/>
  <c r="U226" i="5"/>
  <c r="U224" i="5"/>
  <c r="U223" i="5"/>
  <c r="U222" i="5"/>
  <c r="U221" i="5"/>
  <c r="U220" i="5"/>
  <c r="U219" i="5"/>
  <c r="U215" i="5"/>
  <c r="U214" i="5"/>
  <c r="U213" i="5"/>
  <c r="U212" i="5"/>
  <c r="U211" i="5"/>
  <c r="U210" i="5"/>
  <c r="U209" i="5"/>
  <c r="U208" i="5"/>
  <c r="U205" i="5"/>
  <c r="U204" i="5"/>
  <c r="U203" i="5"/>
  <c r="U201" i="5"/>
  <c r="U200" i="5"/>
  <c r="U199" i="5"/>
  <c r="U198" i="5"/>
  <c r="U197" i="5"/>
  <c r="U195" i="5"/>
  <c r="U194" i="5"/>
  <c r="U193" i="5"/>
  <c r="U192" i="5"/>
  <c r="U191" i="5"/>
  <c r="U190" i="5"/>
  <c r="U189" i="5"/>
  <c r="U183" i="5"/>
  <c r="U182" i="5"/>
  <c r="U181" i="5"/>
  <c r="U180" i="5"/>
  <c r="U179" i="5"/>
  <c r="U175" i="5"/>
  <c r="U174" i="5"/>
  <c r="U173" i="5"/>
  <c r="U172" i="5"/>
  <c r="U171" i="5"/>
  <c r="U169" i="5"/>
  <c r="U168" i="5"/>
  <c r="U167" i="5"/>
  <c r="U166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2" i="5"/>
  <c r="U141" i="5"/>
  <c r="U140" i="5"/>
  <c r="U139" i="5"/>
  <c r="U138" i="5"/>
  <c r="U136" i="5"/>
  <c r="U134" i="5"/>
  <c r="U132" i="5"/>
  <c r="U131" i="5"/>
  <c r="U130" i="5"/>
  <c r="U129" i="5"/>
  <c r="U128" i="5"/>
  <c r="U127" i="5"/>
  <c r="U126" i="5"/>
  <c r="U125" i="5"/>
  <c r="U124" i="5"/>
  <c r="U121" i="5"/>
  <c r="U120" i="5"/>
  <c r="U119" i="5"/>
  <c r="U118" i="5"/>
  <c r="U117" i="5"/>
  <c r="U115" i="5"/>
  <c r="U114" i="5"/>
  <c r="U113" i="5"/>
  <c r="U112" i="5"/>
  <c r="U111" i="5"/>
  <c r="U110" i="5"/>
  <c r="U109" i="5"/>
  <c r="U108" i="5"/>
  <c r="U106" i="5"/>
  <c r="U104" i="5"/>
  <c r="U103" i="5"/>
  <c r="U102" i="5"/>
  <c r="U101" i="5"/>
  <c r="U100" i="5"/>
  <c r="U99" i="5"/>
  <c r="U98" i="5"/>
  <c r="U96" i="5"/>
  <c r="U94" i="5"/>
  <c r="U93" i="5"/>
  <c r="U92" i="5"/>
  <c r="U91" i="5"/>
  <c r="U90" i="5"/>
  <c r="U88" i="5"/>
  <c r="U87" i="5"/>
  <c r="U86" i="5"/>
  <c r="U85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3" i="5"/>
  <c r="U62" i="5"/>
  <c r="U61" i="5"/>
  <c r="U60" i="5"/>
  <c r="U58" i="5"/>
  <c r="U57" i="5"/>
  <c r="U54" i="5"/>
  <c r="U53" i="5"/>
  <c r="U52" i="5"/>
  <c r="U51" i="5"/>
  <c r="U50" i="5"/>
  <c r="U49" i="5"/>
  <c r="U46" i="5"/>
  <c r="U45" i="5"/>
  <c r="U44" i="5"/>
  <c r="U43" i="5"/>
  <c r="U42" i="5"/>
  <c r="U41" i="5"/>
  <c r="U40" i="5"/>
  <c r="U39" i="5"/>
  <c r="U36" i="5"/>
  <c r="U35" i="5"/>
  <c r="U34" i="5"/>
  <c r="U29" i="5"/>
  <c r="U28" i="5"/>
  <c r="U27" i="5"/>
  <c r="U26" i="5"/>
  <c r="U25" i="5"/>
  <c r="U24" i="5"/>
  <c r="U23" i="5"/>
  <c r="U22" i="5"/>
  <c r="U21" i="5"/>
  <c r="U20" i="5"/>
  <c r="U19" i="5"/>
  <c r="U15" i="5"/>
  <c r="U14" i="5"/>
  <c r="U13" i="5"/>
  <c r="U12" i="5"/>
  <c r="P404" i="5"/>
  <c r="P400" i="5"/>
  <c r="P399" i="5"/>
  <c r="P396" i="5"/>
  <c r="P383" i="5"/>
  <c r="P382" i="5"/>
  <c r="P379" i="5"/>
  <c r="P378" i="5"/>
  <c r="P374" i="5"/>
  <c r="P373" i="5"/>
  <c r="P371" i="5"/>
  <c r="P370" i="5"/>
  <c r="P369" i="5"/>
  <c r="P368" i="5"/>
  <c r="P366" i="5"/>
  <c r="P365" i="5"/>
  <c r="P364" i="5"/>
  <c r="P363" i="5"/>
  <c r="P360" i="5"/>
  <c r="P339" i="5"/>
  <c r="P336" i="5"/>
  <c r="P333" i="5"/>
  <c r="P332" i="5"/>
  <c r="P330" i="5"/>
  <c r="P329" i="5"/>
  <c r="P326" i="5"/>
  <c r="P324" i="5"/>
  <c r="P323" i="5"/>
  <c r="P322" i="5"/>
  <c r="P320" i="5"/>
  <c r="P316" i="5"/>
  <c r="P315" i="5"/>
  <c r="P314" i="5"/>
  <c r="P310" i="5"/>
  <c r="P308" i="5"/>
  <c r="P307" i="5"/>
  <c r="P306" i="5"/>
  <c r="P305" i="5"/>
  <c r="P304" i="5"/>
  <c r="P303" i="5"/>
  <c r="P302" i="5"/>
  <c r="P300" i="5"/>
  <c r="P299" i="5"/>
  <c r="P298" i="5"/>
  <c r="P296" i="5"/>
  <c r="P295" i="5"/>
  <c r="P294" i="5"/>
  <c r="P292" i="5"/>
  <c r="P291" i="5"/>
  <c r="P290" i="5"/>
  <c r="P289" i="5"/>
  <c r="P288" i="5"/>
  <c r="P287" i="5"/>
  <c r="P286" i="5"/>
  <c r="P284" i="5"/>
  <c r="P283" i="5"/>
  <c r="P282" i="5"/>
  <c r="P281" i="5"/>
  <c r="P279" i="5"/>
  <c r="P278" i="5"/>
  <c r="P277" i="5"/>
  <c r="P273" i="5"/>
  <c r="P272" i="5"/>
  <c r="P271" i="5"/>
  <c r="P270" i="5"/>
  <c r="P269" i="5"/>
  <c r="P268" i="5"/>
  <c r="P267" i="5"/>
  <c r="P266" i="5"/>
  <c r="P263" i="5"/>
  <c r="P262" i="5"/>
  <c r="P261" i="5"/>
  <c r="P259" i="5"/>
  <c r="P258" i="5"/>
  <c r="P256" i="5"/>
  <c r="P255" i="5"/>
  <c r="P254" i="5"/>
  <c r="P253" i="5"/>
  <c r="P252" i="5"/>
  <c r="P251" i="5"/>
  <c r="P250" i="5"/>
  <c r="P249" i="5"/>
  <c r="P247" i="5"/>
  <c r="P246" i="5"/>
  <c r="P244" i="5"/>
  <c r="P243" i="5"/>
  <c r="P238" i="5"/>
  <c r="P237" i="5"/>
  <c r="P235" i="5"/>
  <c r="P234" i="5"/>
  <c r="P233" i="5"/>
  <c r="P232" i="5"/>
  <c r="P229" i="5"/>
  <c r="P228" i="5"/>
  <c r="P224" i="5"/>
  <c r="P222" i="5"/>
  <c r="P221" i="5"/>
  <c r="P220" i="5"/>
  <c r="P219" i="5"/>
  <c r="P215" i="5"/>
  <c r="P214" i="5"/>
  <c r="P212" i="5"/>
  <c r="P211" i="5"/>
  <c r="P210" i="5"/>
  <c r="P209" i="5"/>
  <c r="P208" i="5"/>
  <c r="P205" i="5"/>
  <c r="P204" i="5"/>
  <c r="P203" i="5"/>
  <c r="P201" i="5"/>
  <c r="P199" i="5"/>
  <c r="P198" i="5"/>
  <c r="P197" i="5"/>
  <c r="P195" i="5"/>
  <c r="P194" i="5"/>
  <c r="P192" i="5"/>
  <c r="P191" i="5"/>
  <c r="P190" i="5"/>
  <c r="P189" i="5"/>
  <c r="P183" i="5"/>
  <c r="P182" i="5"/>
  <c r="P181" i="5"/>
  <c r="P180" i="5"/>
  <c r="P179" i="5"/>
  <c r="P175" i="5"/>
  <c r="P174" i="5"/>
  <c r="P173" i="5"/>
  <c r="P172" i="5"/>
  <c r="P171" i="5"/>
  <c r="P169" i="5"/>
  <c r="P168" i="5"/>
  <c r="P167" i="5"/>
  <c r="P166" i="5"/>
  <c r="P162" i="5"/>
  <c r="P160" i="5"/>
  <c r="P159" i="5"/>
  <c r="P158" i="5"/>
  <c r="P157" i="5"/>
  <c r="P156" i="5"/>
  <c r="P154" i="5"/>
  <c r="P153" i="5"/>
  <c r="P152" i="5"/>
  <c r="P151" i="5"/>
  <c r="P150" i="5"/>
  <c r="P149" i="5"/>
  <c r="P147" i="5"/>
  <c r="P146" i="5"/>
  <c r="P145" i="5"/>
  <c r="P142" i="5"/>
  <c r="P141" i="5"/>
  <c r="P139" i="5"/>
  <c r="P138" i="5"/>
  <c r="P134" i="5"/>
  <c r="P129" i="5"/>
  <c r="P124" i="5"/>
  <c r="P121" i="5"/>
  <c r="P120" i="5"/>
  <c r="P119" i="5"/>
  <c r="P118" i="5"/>
  <c r="P117" i="5"/>
  <c r="P115" i="5"/>
  <c r="P114" i="5"/>
  <c r="P111" i="5"/>
  <c r="P110" i="5"/>
  <c r="P109" i="5"/>
  <c r="P108" i="5"/>
  <c r="P106" i="5"/>
  <c r="P104" i="5"/>
  <c r="P103" i="5"/>
  <c r="P102" i="5"/>
  <c r="P101" i="5"/>
  <c r="P100" i="5"/>
  <c r="P99" i="5"/>
  <c r="P96" i="5"/>
  <c r="P94" i="5"/>
  <c r="P93" i="5"/>
  <c r="P92" i="5"/>
  <c r="P91" i="5"/>
  <c r="P90" i="5"/>
  <c r="P88" i="5"/>
  <c r="P87" i="5"/>
  <c r="P86" i="5"/>
  <c r="P80" i="5"/>
  <c r="P79" i="5"/>
  <c r="P78" i="5"/>
  <c r="P77" i="5"/>
  <c r="P76" i="5"/>
  <c r="P75" i="5"/>
  <c r="P74" i="5"/>
  <c r="P73" i="5"/>
  <c r="P72" i="5"/>
  <c r="P70" i="5"/>
  <c r="P69" i="5"/>
  <c r="P68" i="5"/>
  <c r="P67" i="5"/>
  <c r="P63" i="5"/>
  <c r="P46" i="5"/>
  <c r="P45" i="5"/>
  <c r="P44" i="5"/>
  <c r="P43" i="5"/>
  <c r="P42" i="5"/>
  <c r="P41" i="5"/>
  <c r="P40" i="5"/>
  <c r="P39" i="5"/>
  <c r="P36" i="5"/>
  <c r="P35" i="5"/>
  <c r="P29" i="5"/>
  <c r="P28" i="5"/>
  <c r="P27" i="5"/>
  <c r="P26" i="5"/>
  <c r="P25" i="5"/>
  <c r="P24" i="5"/>
  <c r="P22" i="5"/>
  <c r="P21" i="5"/>
  <c r="P20" i="5"/>
  <c r="P19" i="5"/>
  <c r="P15" i="5"/>
  <c r="P14" i="5"/>
  <c r="P13" i="5"/>
  <c r="P12" i="5"/>
  <c r="K404" i="5"/>
  <c r="K400" i="5"/>
  <c r="K399" i="5"/>
  <c r="K396" i="5"/>
  <c r="K395" i="5"/>
  <c r="K394" i="5"/>
  <c r="K393" i="5"/>
  <c r="K390" i="5"/>
  <c r="K389" i="5"/>
  <c r="K388" i="5"/>
  <c r="K383" i="5"/>
  <c r="K382" i="5"/>
  <c r="K379" i="5"/>
  <c r="K378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0" i="5"/>
  <c r="K359" i="5"/>
  <c r="K358" i="5"/>
  <c r="K357" i="5"/>
  <c r="K356" i="5"/>
  <c r="K354" i="5"/>
  <c r="K353" i="5"/>
  <c r="K352" i="5"/>
  <c r="K351" i="5"/>
  <c r="K349" i="5"/>
  <c r="K347" i="5"/>
  <c r="K346" i="5"/>
  <c r="K345" i="5"/>
  <c r="K344" i="5"/>
  <c r="K343" i="5"/>
  <c r="K342" i="5"/>
  <c r="K341" i="5"/>
  <c r="K339" i="5"/>
  <c r="K338" i="5"/>
  <c r="K337" i="5"/>
  <c r="K336" i="5"/>
  <c r="K335" i="5"/>
  <c r="K334" i="5"/>
  <c r="K333" i="5"/>
  <c r="K332" i="5"/>
  <c r="K330" i="5"/>
  <c r="K329" i="5"/>
  <c r="K328" i="5"/>
  <c r="K326" i="5"/>
  <c r="K324" i="5"/>
  <c r="K323" i="5"/>
  <c r="K322" i="5"/>
  <c r="K321" i="5"/>
  <c r="K320" i="5"/>
  <c r="K319" i="5"/>
  <c r="K318" i="5"/>
  <c r="K316" i="5"/>
  <c r="K315" i="5"/>
  <c r="K314" i="5"/>
  <c r="K312" i="5"/>
  <c r="K310" i="5"/>
  <c r="K308" i="5"/>
  <c r="K307" i="5"/>
  <c r="K306" i="5"/>
  <c r="K305" i="5"/>
  <c r="K304" i="5"/>
  <c r="K303" i="5"/>
  <c r="K302" i="5"/>
  <c r="K300" i="5"/>
  <c r="K298" i="5"/>
  <c r="K296" i="5"/>
  <c r="K295" i="5"/>
  <c r="K294" i="5"/>
  <c r="K292" i="5"/>
  <c r="K291" i="5"/>
  <c r="K289" i="5"/>
  <c r="K288" i="5"/>
  <c r="K287" i="5"/>
  <c r="K286" i="5"/>
  <c r="K284" i="5"/>
  <c r="K283" i="5"/>
  <c r="K281" i="5"/>
  <c r="K279" i="5"/>
  <c r="K278" i="5"/>
  <c r="K277" i="5"/>
  <c r="K273" i="5"/>
  <c r="K272" i="5"/>
  <c r="K271" i="5"/>
  <c r="K270" i="5"/>
  <c r="K269" i="5"/>
  <c r="K268" i="5"/>
  <c r="K267" i="5"/>
  <c r="K266" i="5"/>
  <c r="K263" i="5"/>
  <c r="K262" i="5"/>
  <c r="K261" i="5"/>
  <c r="K259" i="5"/>
  <c r="K258" i="5"/>
  <c r="K256" i="5"/>
  <c r="K255" i="5"/>
  <c r="K254" i="5"/>
  <c r="K253" i="5"/>
  <c r="K252" i="5"/>
  <c r="K251" i="5"/>
  <c r="K250" i="5"/>
  <c r="K249" i="5"/>
  <c r="K247" i="5"/>
  <c r="K246" i="5"/>
  <c r="K238" i="5"/>
  <c r="K237" i="5"/>
  <c r="K236" i="5"/>
  <c r="K235" i="5"/>
  <c r="K234" i="5"/>
  <c r="K233" i="5"/>
  <c r="K232" i="5"/>
  <c r="K229" i="5"/>
  <c r="K228" i="5"/>
  <c r="K227" i="5"/>
  <c r="K226" i="5"/>
  <c r="K224" i="5"/>
  <c r="K223" i="5"/>
  <c r="K222" i="5"/>
  <c r="K221" i="5"/>
  <c r="K220" i="5"/>
  <c r="K219" i="5"/>
  <c r="K215" i="5"/>
  <c r="K214" i="5"/>
  <c r="K213" i="5"/>
  <c r="K212" i="5"/>
  <c r="K211" i="5"/>
  <c r="K210" i="5"/>
  <c r="K209" i="5"/>
  <c r="K208" i="5"/>
  <c r="K205" i="5"/>
  <c r="K204" i="5"/>
  <c r="K203" i="5"/>
  <c r="K201" i="5"/>
  <c r="K200" i="5"/>
  <c r="K198" i="5"/>
  <c r="K197" i="5"/>
  <c r="K195" i="5"/>
  <c r="K194" i="5"/>
  <c r="K193" i="5"/>
  <c r="K192" i="5"/>
  <c r="K191" i="5"/>
  <c r="K190" i="5"/>
  <c r="K189" i="5"/>
  <c r="K183" i="5"/>
  <c r="K182" i="5"/>
  <c r="K181" i="5"/>
  <c r="K180" i="5"/>
  <c r="K179" i="5"/>
  <c r="K175" i="5"/>
  <c r="K174" i="5"/>
  <c r="K173" i="5"/>
  <c r="K172" i="5"/>
  <c r="K171" i="5"/>
  <c r="K169" i="5"/>
  <c r="K168" i="5"/>
  <c r="K167" i="5"/>
  <c r="K166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2" i="5"/>
  <c r="K141" i="5"/>
  <c r="K140" i="5"/>
  <c r="K139" i="5"/>
  <c r="K138" i="5"/>
  <c r="K136" i="5"/>
  <c r="K134" i="5"/>
  <c r="K132" i="5"/>
  <c r="K131" i="5"/>
  <c r="K130" i="5"/>
  <c r="K129" i="5"/>
  <c r="K128" i="5"/>
  <c r="K127" i="5"/>
  <c r="K126" i="5"/>
  <c r="K125" i="5"/>
  <c r="K124" i="5"/>
  <c r="K121" i="5"/>
  <c r="K120" i="5"/>
  <c r="K119" i="5"/>
  <c r="K118" i="5"/>
  <c r="K117" i="5"/>
  <c r="K115" i="5"/>
  <c r="K114" i="5"/>
  <c r="K113" i="5"/>
  <c r="K112" i="5"/>
  <c r="K111" i="5"/>
  <c r="K110" i="5"/>
  <c r="K109" i="5"/>
  <c r="K108" i="5"/>
  <c r="K106" i="5"/>
  <c r="K104" i="5"/>
  <c r="K103" i="5"/>
  <c r="K102" i="5"/>
  <c r="K101" i="5"/>
  <c r="K100" i="5"/>
  <c r="K99" i="5"/>
  <c r="K98" i="5"/>
  <c r="K96" i="5"/>
  <c r="K94" i="5"/>
  <c r="K93" i="5"/>
  <c r="K92" i="5"/>
  <c r="K91" i="5"/>
  <c r="K90" i="5"/>
  <c r="K88" i="5"/>
  <c r="K87" i="5"/>
  <c r="K86" i="5"/>
  <c r="K85" i="5"/>
  <c r="K80" i="5"/>
  <c r="K79" i="5"/>
  <c r="K78" i="5"/>
  <c r="K77" i="5"/>
  <c r="K76" i="5"/>
  <c r="K75" i="5"/>
  <c r="K74" i="5"/>
  <c r="K73" i="5"/>
  <c r="K72" i="5"/>
  <c r="K71" i="5"/>
  <c r="K70" i="5"/>
  <c r="K69" i="5"/>
  <c r="K67" i="5"/>
  <c r="K66" i="5"/>
  <c r="K63" i="5"/>
  <c r="K62" i="5"/>
  <c r="K61" i="5"/>
  <c r="K60" i="5"/>
  <c r="K58" i="5"/>
  <c r="K57" i="5"/>
  <c r="K54" i="5"/>
  <c r="K53" i="5"/>
  <c r="K52" i="5"/>
  <c r="K51" i="5"/>
  <c r="K50" i="5"/>
  <c r="K49" i="5"/>
  <c r="K46" i="5"/>
  <c r="K45" i="5"/>
  <c r="K44" i="5"/>
  <c r="K43" i="5"/>
  <c r="K42" i="5"/>
  <c r="K41" i="5"/>
  <c r="K40" i="5"/>
  <c r="K39" i="5"/>
  <c r="K36" i="5"/>
  <c r="K35" i="5"/>
  <c r="K34" i="5"/>
  <c r="K29" i="5"/>
  <c r="K28" i="5"/>
  <c r="K27" i="5"/>
  <c r="K26" i="5"/>
  <c r="K25" i="5"/>
  <c r="K24" i="5"/>
  <c r="K23" i="5"/>
  <c r="K22" i="5"/>
  <c r="K21" i="5"/>
  <c r="K19" i="5"/>
  <c r="K18" i="5"/>
  <c r="K15" i="5"/>
  <c r="K14" i="5"/>
  <c r="K13" i="5"/>
  <c r="K12" i="5"/>
  <c r="F404" i="5"/>
  <c r="F400" i="5"/>
  <c r="F399" i="5"/>
  <c r="F396" i="5"/>
  <c r="F395" i="5"/>
  <c r="F394" i="5"/>
  <c r="F393" i="5"/>
  <c r="F390" i="5"/>
  <c r="F389" i="5"/>
  <c r="F388" i="5"/>
  <c r="F383" i="5"/>
  <c r="F382" i="5"/>
  <c r="F379" i="5"/>
  <c r="F378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0" i="5"/>
  <c r="F359" i="5"/>
  <c r="F357" i="5"/>
  <c r="F356" i="5"/>
  <c r="F354" i="5"/>
  <c r="F353" i="5"/>
  <c r="F352" i="5"/>
  <c r="F351" i="5"/>
  <c r="F349" i="5"/>
  <c r="F347" i="5"/>
  <c r="F346" i="5"/>
  <c r="F343" i="5"/>
  <c r="F342" i="5"/>
  <c r="F341" i="5"/>
  <c r="F339" i="5"/>
  <c r="F338" i="5"/>
  <c r="F337" i="5"/>
  <c r="F336" i="5"/>
  <c r="F335" i="5"/>
  <c r="F334" i="5"/>
  <c r="F333" i="5"/>
  <c r="F332" i="5"/>
  <c r="F330" i="5"/>
  <c r="F329" i="5"/>
  <c r="F328" i="5"/>
  <c r="F326" i="5"/>
  <c r="F324" i="5"/>
  <c r="F323" i="5"/>
  <c r="F322" i="5"/>
  <c r="F321" i="5"/>
  <c r="F320" i="5"/>
  <c r="F319" i="5"/>
  <c r="F318" i="5"/>
  <c r="F316" i="5"/>
  <c r="F315" i="5"/>
  <c r="F314" i="5"/>
  <c r="F312" i="5"/>
  <c r="F310" i="5"/>
  <c r="F308" i="5"/>
  <c r="F307" i="5"/>
  <c r="F306" i="5"/>
  <c r="F305" i="5"/>
  <c r="F304" i="5"/>
  <c r="F303" i="5"/>
  <c r="F302" i="5"/>
  <c r="F300" i="5"/>
  <c r="F298" i="5"/>
  <c r="F296" i="5"/>
  <c r="F295" i="5"/>
  <c r="F294" i="5"/>
  <c r="F292" i="5"/>
  <c r="F291" i="5"/>
  <c r="F290" i="5"/>
  <c r="F289" i="5"/>
  <c r="F288" i="5"/>
  <c r="F287" i="5"/>
  <c r="F286" i="5"/>
  <c r="F284" i="5"/>
  <c r="F283" i="5"/>
  <c r="F282" i="5"/>
  <c r="F281" i="5"/>
  <c r="F279" i="5"/>
  <c r="F278" i="5"/>
  <c r="F277" i="5"/>
  <c r="F273" i="5"/>
  <c r="F272" i="5"/>
  <c r="F271" i="5"/>
  <c r="F270" i="5"/>
  <c r="F269" i="5"/>
  <c r="F268" i="5"/>
  <c r="F267" i="5"/>
  <c r="F266" i="5"/>
  <c r="F263" i="5"/>
  <c r="F262" i="5"/>
  <c r="F261" i="5"/>
  <c r="F259" i="5"/>
  <c r="F258" i="5"/>
  <c r="F256" i="5"/>
  <c r="F255" i="5"/>
  <c r="F254" i="5"/>
  <c r="F253" i="5"/>
  <c r="F252" i="5"/>
  <c r="F251" i="5"/>
  <c r="F250" i="5"/>
  <c r="F249" i="5"/>
  <c r="F247" i="5"/>
  <c r="F246" i="5"/>
  <c r="F244" i="5"/>
  <c r="F243" i="5"/>
  <c r="F238" i="5"/>
  <c r="F237" i="5"/>
  <c r="F236" i="5"/>
  <c r="F235" i="5"/>
  <c r="F234" i="5"/>
  <c r="F233" i="5"/>
  <c r="F232" i="5"/>
  <c r="F229" i="5"/>
  <c r="F228" i="5"/>
  <c r="F227" i="5"/>
  <c r="F226" i="5"/>
  <c r="F224" i="5"/>
  <c r="F223" i="5"/>
  <c r="F222" i="5"/>
  <c r="F221" i="5"/>
  <c r="F220" i="5"/>
  <c r="F219" i="5"/>
  <c r="F215" i="5"/>
  <c r="F214" i="5"/>
  <c r="F213" i="5"/>
  <c r="F212" i="5"/>
  <c r="F211" i="5"/>
  <c r="F210" i="5"/>
  <c r="F209" i="5"/>
  <c r="F208" i="5"/>
  <c r="F205" i="5"/>
  <c r="F204" i="5"/>
  <c r="F203" i="5"/>
  <c r="F201" i="5"/>
  <c r="F200" i="5"/>
  <c r="F199" i="5"/>
  <c r="F198" i="5"/>
  <c r="F197" i="5"/>
  <c r="F195" i="5"/>
  <c r="F194" i="5"/>
  <c r="F193" i="5"/>
  <c r="F192" i="5"/>
  <c r="F191" i="5"/>
  <c r="F190" i="5"/>
  <c r="F189" i="5"/>
  <c r="F181" i="5"/>
  <c r="F180" i="5"/>
  <c r="F179" i="5"/>
  <c r="F172" i="5"/>
  <c r="F171" i="5"/>
  <c r="F168" i="5"/>
  <c r="F167" i="5"/>
  <c r="F166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7" i="5"/>
  <c r="F146" i="5"/>
  <c r="F145" i="5"/>
  <c r="F141" i="5"/>
  <c r="F140" i="5"/>
  <c r="F139" i="5"/>
  <c r="F138" i="5"/>
  <c r="F136" i="5"/>
  <c r="F134" i="5"/>
  <c r="F132" i="5"/>
  <c r="F131" i="5"/>
  <c r="F130" i="5"/>
  <c r="F129" i="5"/>
  <c r="F128" i="5"/>
  <c r="F127" i="5"/>
  <c r="F125" i="5"/>
  <c r="F124" i="5"/>
  <c r="F120" i="5"/>
  <c r="F119" i="5"/>
  <c r="F118" i="5"/>
  <c r="F117" i="5"/>
  <c r="F114" i="5"/>
  <c r="F112" i="5"/>
  <c r="F111" i="5"/>
  <c r="F110" i="5"/>
  <c r="F109" i="5"/>
  <c r="F108" i="5"/>
  <c r="F106" i="5"/>
  <c r="F104" i="5"/>
  <c r="F103" i="5"/>
  <c r="F102" i="5"/>
  <c r="F101" i="5"/>
  <c r="F100" i="5"/>
  <c r="F99" i="5"/>
  <c r="F94" i="5"/>
  <c r="F93" i="5"/>
  <c r="F92" i="5"/>
  <c r="F91" i="5"/>
  <c r="F90" i="5"/>
  <c r="F88" i="5"/>
  <c r="F87" i="5"/>
  <c r="F86" i="5"/>
  <c r="F85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2" i="5"/>
  <c r="F61" i="5"/>
  <c r="F57" i="5"/>
  <c r="F54" i="5"/>
  <c r="F53" i="5"/>
  <c r="F52" i="5"/>
  <c r="F51" i="5"/>
  <c r="F50" i="5"/>
  <c r="F46" i="5"/>
  <c r="F45" i="5"/>
  <c r="F44" i="5"/>
  <c r="F43" i="5"/>
  <c r="F42" i="5"/>
  <c r="F41" i="5"/>
  <c r="F40" i="5"/>
  <c r="F39" i="5"/>
  <c r="F36" i="5"/>
  <c r="F35" i="5"/>
  <c r="F34" i="5"/>
  <c r="F28" i="5"/>
  <c r="F27" i="5"/>
  <c r="F26" i="5"/>
  <c r="F25" i="5"/>
  <c r="F24" i="5"/>
  <c r="F22" i="5"/>
  <c r="F21" i="5"/>
  <c r="F20" i="5"/>
  <c r="F19" i="5"/>
  <c r="F15" i="5"/>
  <c r="F14" i="5"/>
  <c r="F13" i="5"/>
  <c r="F12" i="5"/>
  <c r="T404" i="5"/>
  <c r="S404" i="5"/>
  <c r="R404" i="5"/>
  <c r="Q404" i="5"/>
  <c r="T400" i="5"/>
  <c r="S400" i="5"/>
  <c r="R400" i="5"/>
  <c r="Q400" i="5"/>
  <c r="T399" i="5"/>
  <c r="S399" i="5"/>
  <c r="R399" i="5"/>
  <c r="Q399" i="5"/>
  <c r="T396" i="5"/>
  <c r="S396" i="5"/>
  <c r="R396" i="5"/>
  <c r="Q396" i="5"/>
  <c r="T395" i="5"/>
  <c r="S395" i="5"/>
  <c r="R395" i="5"/>
  <c r="Q395" i="5"/>
  <c r="T394" i="5"/>
  <c r="S394" i="5"/>
  <c r="R394" i="5"/>
  <c r="Q394" i="5"/>
  <c r="T393" i="5"/>
  <c r="S393" i="5"/>
  <c r="R393" i="5"/>
  <c r="Q393" i="5"/>
  <c r="T390" i="5"/>
  <c r="S390" i="5"/>
  <c r="R390" i="5"/>
  <c r="Q390" i="5"/>
  <c r="T389" i="5"/>
  <c r="S389" i="5"/>
  <c r="R389" i="5"/>
  <c r="Q389" i="5"/>
  <c r="T388" i="5"/>
  <c r="S388" i="5"/>
  <c r="R388" i="5"/>
  <c r="Q388" i="5"/>
  <c r="T383" i="5"/>
  <c r="S383" i="5"/>
  <c r="R383" i="5"/>
  <c r="Q383" i="5"/>
  <c r="T382" i="5"/>
  <c r="S382" i="5"/>
  <c r="R382" i="5"/>
  <c r="Q382" i="5"/>
  <c r="T379" i="5"/>
  <c r="S379" i="5"/>
  <c r="R379" i="5"/>
  <c r="Q379" i="5"/>
  <c r="T378" i="5"/>
  <c r="S378" i="5"/>
  <c r="R378" i="5"/>
  <c r="Q378" i="5"/>
  <c r="T374" i="5"/>
  <c r="S374" i="5"/>
  <c r="R374" i="5"/>
  <c r="Q374" i="5"/>
  <c r="T373" i="5"/>
  <c r="S373" i="5"/>
  <c r="R373" i="5"/>
  <c r="Q373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8" i="5"/>
  <c r="S368" i="5"/>
  <c r="R368" i="5"/>
  <c r="Q368" i="5"/>
  <c r="T367" i="5"/>
  <c r="S367" i="5"/>
  <c r="R367" i="5"/>
  <c r="Q367" i="5"/>
  <c r="T366" i="5"/>
  <c r="S366" i="5"/>
  <c r="R366" i="5"/>
  <c r="Q366" i="5"/>
  <c r="T365" i="5"/>
  <c r="S365" i="5"/>
  <c r="R365" i="5"/>
  <c r="Q365" i="5"/>
  <c r="T364" i="5"/>
  <c r="S364" i="5"/>
  <c r="R364" i="5"/>
  <c r="Q364" i="5"/>
  <c r="T363" i="5"/>
  <c r="S363" i="5"/>
  <c r="R363" i="5"/>
  <c r="Q363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4" i="5"/>
  <c r="S354" i="5"/>
  <c r="R354" i="5"/>
  <c r="Q354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7" i="5"/>
  <c r="S347" i="5"/>
  <c r="R347" i="5"/>
  <c r="Q347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10" i="5"/>
  <c r="S310" i="5"/>
  <c r="R310" i="5"/>
  <c r="Q310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2" i="5"/>
  <c r="S302" i="5"/>
  <c r="R302" i="5"/>
  <c r="Q302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6" i="5"/>
  <c r="S286" i="5"/>
  <c r="R286" i="5"/>
  <c r="Q286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3" i="5"/>
  <c r="S263" i="5"/>
  <c r="R263" i="5"/>
  <c r="Q263" i="5"/>
  <c r="T262" i="5"/>
  <c r="S262" i="5"/>
  <c r="R262" i="5"/>
  <c r="Q262" i="5"/>
  <c r="T261" i="5"/>
  <c r="S261" i="5"/>
  <c r="R261" i="5"/>
  <c r="Q261" i="5"/>
  <c r="T259" i="5"/>
  <c r="S259" i="5"/>
  <c r="R259" i="5"/>
  <c r="Q259" i="5"/>
  <c r="T258" i="5"/>
  <c r="S258" i="5"/>
  <c r="R258" i="5"/>
  <c r="Q258" i="5"/>
  <c r="T256" i="5"/>
  <c r="S256" i="5"/>
  <c r="R256" i="5"/>
  <c r="Q256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7" i="5"/>
  <c r="S247" i="5"/>
  <c r="R247" i="5"/>
  <c r="Q247" i="5"/>
  <c r="T246" i="5"/>
  <c r="S246" i="5"/>
  <c r="R246" i="5"/>
  <c r="Q246" i="5"/>
  <c r="T244" i="5"/>
  <c r="S244" i="5"/>
  <c r="R244" i="5"/>
  <c r="Q244" i="5"/>
  <c r="T243" i="5"/>
  <c r="S243" i="5"/>
  <c r="R243" i="5"/>
  <c r="Q243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29" i="5"/>
  <c r="S229" i="5"/>
  <c r="R229" i="5"/>
  <c r="Q229" i="5"/>
  <c r="T228" i="5"/>
  <c r="S228" i="5"/>
  <c r="R228" i="5"/>
  <c r="Q228" i="5"/>
  <c r="T227" i="5"/>
  <c r="S227" i="5"/>
  <c r="R227" i="5"/>
  <c r="Q227" i="5"/>
  <c r="T226" i="5"/>
  <c r="S226" i="5"/>
  <c r="R226" i="5"/>
  <c r="Q226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5" i="5"/>
  <c r="S205" i="5"/>
  <c r="R205" i="5"/>
  <c r="Q205" i="5"/>
  <c r="T204" i="5"/>
  <c r="S204" i="5"/>
  <c r="R204" i="5"/>
  <c r="Q204" i="5"/>
  <c r="T203" i="5"/>
  <c r="S203" i="5"/>
  <c r="R203" i="5"/>
  <c r="Q203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90" i="5"/>
  <c r="S190" i="5"/>
  <c r="R190" i="5"/>
  <c r="Q190" i="5"/>
  <c r="T189" i="5"/>
  <c r="S189" i="5"/>
  <c r="R189" i="5"/>
  <c r="Q189" i="5"/>
  <c r="T181" i="5"/>
  <c r="S181" i="5"/>
  <c r="T180" i="5"/>
  <c r="S180" i="5"/>
  <c r="R180" i="5"/>
  <c r="Q180" i="5"/>
  <c r="T179" i="5"/>
  <c r="S179" i="5"/>
  <c r="R179" i="5"/>
  <c r="Q179" i="5"/>
  <c r="T172" i="5"/>
  <c r="S172" i="5"/>
  <c r="T171" i="5"/>
  <c r="S171" i="5"/>
  <c r="R171" i="5"/>
  <c r="Q171" i="5"/>
  <c r="T168" i="5"/>
  <c r="S168" i="5"/>
  <c r="T167" i="5"/>
  <c r="S167" i="5"/>
  <c r="R167" i="5"/>
  <c r="Q167" i="5"/>
  <c r="T166" i="5"/>
  <c r="S166" i="5"/>
  <c r="R166" i="5"/>
  <c r="Q166" i="5"/>
  <c r="T161" i="5"/>
  <c r="S161" i="5"/>
  <c r="R161" i="5"/>
  <c r="Q161" i="5"/>
  <c r="T160" i="5"/>
  <c r="S160" i="5"/>
  <c r="R160" i="5"/>
  <c r="Q160" i="5"/>
  <c r="T159" i="5"/>
  <c r="S159" i="5"/>
  <c r="T158" i="5"/>
  <c r="S158" i="5"/>
  <c r="R158" i="5"/>
  <c r="Q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0" i="5"/>
  <c r="S120" i="5"/>
  <c r="R120" i="5"/>
  <c r="Q120" i="5"/>
  <c r="T119" i="5"/>
  <c r="S119" i="5"/>
  <c r="T118" i="5"/>
  <c r="S118" i="5"/>
  <c r="R118" i="5"/>
  <c r="Q118" i="5"/>
  <c r="T117" i="5"/>
  <c r="S117" i="5"/>
  <c r="R117" i="5"/>
  <c r="Q117" i="5"/>
  <c r="T114" i="5"/>
  <c r="S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5" i="5"/>
  <c r="S95" i="5"/>
  <c r="R95" i="5"/>
  <c r="Q95" i="5"/>
  <c r="T94" i="5"/>
  <c r="S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79" i="5"/>
  <c r="S79" i="5"/>
  <c r="R79" i="5"/>
  <c r="Q79" i="5"/>
  <c r="T78" i="5"/>
  <c r="S78" i="5"/>
  <c r="R78" i="5"/>
  <c r="Q78" i="5"/>
  <c r="T77" i="5"/>
  <c r="S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S68" i="5"/>
  <c r="T67" i="5"/>
  <c r="S67" i="5"/>
  <c r="R67" i="5"/>
  <c r="Q67" i="5"/>
  <c r="T66" i="5"/>
  <c r="S66" i="5"/>
  <c r="R66" i="5"/>
  <c r="Q66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T58" i="5"/>
  <c r="S58" i="5"/>
  <c r="R58" i="5"/>
  <c r="Q58" i="5"/>
  <c r="T57" i="5"/>
  <c r="S57" i="5"/>
  <c r="R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50" i="5"/>
  <c r="S50" i="5"/>
  <c r="R50" i="5"/>
  <c r="Q50" i="5"/>
  <c r="T49" i="5"/>
  <c r="S49" i="5"/>
  <c r="R49" i="5"/>
  <c r="Q49" i="5"/>
  <c r="T46" i="5"/>
  <c r="S46" i="5"/>
  <c r="R46" i="5"/>
  <c r="Q46" i="5"/>
  <c r="T45" i="5"/>
  <c r="S45" i="5"/>
  <c r="R45" i="5"/>
  <c r="Q45" i="5"/>
  <c r="T44" i="5"/>
  <c r="S44" i="5"/>
  <c r="R44" i="5"/>
  <c r="Q44" i="5"/>
  <c r="T43" i="5"/>
  <c r="S43" i="5"/>
  <c r="R43" i="5"/>
  <c r="Q43" i="5"/>
  <c r="T42" i="5"/>
  <c r="S42" i="5"/>
  <c r="R42" i="5"/>
  <c r="Q42" i="5"/>
  <c r="T41" i="5"/>
  <c r="S41" i="5"/>
  <c r="R41" i="5"/>
  <c r="Q41" i="5"/>
  <c r="T40" i="5"/>
  <c r="S40" i="5"/>
  <c r="R40" i="5"/>
  <c r="Q40" i="5"/>
  <c r="T39" i="5"/>
  <c r="S39" i="5"/>
  <c r="R39" i="5"/>
  <c r="Q39" i="5"/>
  <c r="T36" i="5"/>
  <c r="S36" i="5"/>
  <c r="R36" i="5"/>
  <c r="Q36" i="5"/>
  <c r="T35" i="5"/>
  <c r="S35" i="5"/>
  <c r="R35" i="5"/>
  <c r="Q35" i="5"/>
  <c r="T34" i="5"/>
  <c r="S34" i="5"/>
  <c r="R34" i="5"/>
  <c r="Q34" i="5"/>
  <c r="T28" i="5"/>
  <c r="S28" i="5"/>
  <c r="R28" i="5"/>
  <c r="Q28" i="5"/>
  <c r="T27" i="5"/>
  <c r="S27" i="5"/>
  <c r="R27" i="5"/>
  <c r="Q27" i="5"/>
  <c r="T26" i="5"/>
  <c r="S26" i="5"/>
  <c r="T25" i="5"/>
  <c r="S25" i="5"/>
  <c r="R25" i="5"/>
  <c r="Q25" i="5"/>
  <c r="T24" i="5"/>
  <c r="S24" i="5"/>
  <c r="R24" i="5"/>
  <c r="Q24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T19" i="5"/>
  <c r="S19" i="5"/>
  <c r="R19" i="5"/>
  <c r="Q19" i="5"/>
  <c r="T15" i="5"/>
  <c r="S15" i="5"/>
  <c r="R15" i="5"/>
  <c r="Q15" i="5"/>
  <c r="T14" i="5"/>
  <c r="S14" i="5"/>
  <c r="R14" i="5"/>
  <c r="Q14" i="5"/>
  <c r="T13" i="5"/>
  <c r="S13" i="5"/>
  <c r="R13" i="5"/>
  <c r="Q13" i="5"/>
  <c r="T12" i="5"/>
  <c r="S12" i="5"/>
  <c r="R12" i="5"/>
  <c r="Q12" i="5"/>
  <c r="O182" i="5"/>
  <c r="O183" i="5" s="1"/>
  <c r="N182" i="5"/>
  <c r="N183" i="5" s="1"/>
  <c r="M182" i="5"/>
  <c r="M183" i="5" s="1"/>
  <c r="L182" i="5"/>
  <c r="L183" i="5" s="1"/>
  <c r="J182" i="5"/>
  <c r="J183" i="5" s="1"/>
  <c r="I182" i="5"/>
  <c r="I183" i="5" s="1"/>
  <c r="H182" i="5"/>
  <c r="H183" i="5" s="1"/>
  <c r="G182" i="5"/>
  <c r="G183" i="5" s="1"/>
  <c r="E182" i="5"/>
  <c r="E183" i="5" s="1"/>
  <c r="D182" i="5"/>
  <c r="D183" i="5" s="1"/>
  <c r="C182" i="5"/>
  <c r="C183" i="5" s="1"/>
  <c r="B182" i="5"/>
  <c r="B183" i="5" s="1"/>
  <c r="O162" i="5"/>
  <c r="N162" i="5"/>
  <c r="M162" i="5"/>
  <c r="L162" i="5"/>
  <c r="J162" i="5"/>
  <c r="I162" i="5"/>
  <c r="H162" i="5"/>
  <c r="G162" i="5"/>
  <c r="E162" i="5"/>
  <c r="F162" i="5" s="1"/>
  <c r="D162" i="5"/>
  <c r="C162" i="5"/>
  <c r="B162" i="5"/>
  <c r="O80" i="5"/>
  <c r="N80" i="5"/>
  <c r="M80" i="5"/>
  <c r="L80" i="5"/>
  <c r="J80" i="5"/>
  <c r="I80" i="5"/>
  <c r="H80" i="5"/>
  <c r="G80" i="5"/>
  <c r="E80" i="5"/>
  <c r="D80" i="5"/>
  <c r="C80" i="5"/>
  <c r="B80" i="5"/>
  <c r="L33" i="2"/>
  <c r="M33" i="2" s="1"/>
  <c r="K33" i="2"/>
  <c r="L32" i="2"/>
  <c r="M32" i="2" s="1"/>
  <c r="K32" i="2"/>
  <c r="L31" i="2"/>
  <c r="M31" i="2" s="1"/>
  <c r="K31" i="2"/>
  <c r="L30" i="2"/>
  <c r="M30" i="2" s="1"/>
  <c r="K30" i="2"/>
  <c r="L29" i="2"/>
  <c r="M29" i="2" s="1"/>
  <c r="K29" i="2"/>
  <c r="M28" i="2"/>
  <c r="L28" i="2"/>
  <c r="K28" i="2"/>
  <c r="L27" i="2"/>
  <c r="M27" i="2" s="1"/>
  <c r="K27" i="2"/>
  <c r="L25" i="2"/>
  <c r="M25" i="2" s="1"/>
  <c r="K25" i="2"/>
  <c r="L24" i="2"/>
  <c r="M24" i="2" s="1"/>
  <c r="K24" i="2"/>
  <c r="L23" i="2"/>
  <c r="M23" i="2" s="1"/>
  <c r="K23" i="2"/>
  <c r="L21" i="2"/>
  <c r="M21" i="2" s="1"/>
  <c r="K21" i="2"/>
  <c r="M20" i="2"/>
  <c r="L20" i="2"/>
  <c r="K20" i="2"/>
  <c r="L19" i="2"/>
  <c r="M19" i="2" s="1"/>
  <c r="K19" i="2"/>
  <c r="L18" i="2"/>
  <c r="M18" i="2" s="1"/>
  <c r="K18" i="2"/>
  <c r="L16" i="2"/>
  <c r="M16" i="2" s="1"/>
  <c r="K16" i="2"/>
  <c r="L15" i="2"/>
  <c r="M15" i="2" s="1"/>
  <c r="K15" i="2"/>
  <c r="L14" i="2"/>
  <c r="M14" i="2" s="1"/>
  <c r="K14" i="2"/>
  <c r="L11" i="2"/>
  <c r="M11" i="2" s="1"/>
  <c r="K11" i="2"/>
  <c r="L10" i="2"/>
  <c r="M10" i="2" s="1"/>
  <c r="K10" i="2"/>
  <c r="L9" i="2"/>
  <c r="M9" i="2" s="1"/>
  <c r="K9" i="2"/>
  <c r="M8" i="2"/>
  <c r="T162" i="5" l="1"/>
  <c r="F80" i="5"/>
  <c r="F183" i="5"/>
  <c r="Q80" i="5"/>
  <c r="Q183" i="5"/>
  <c r="R80" i="5"/>
  <c r="R162" i="5"/>
  <c r="R183" i="5"/>
  <c r="S80" i="5"/>
  <c r="S162" i="5"/>
  <c r="F182" i="5"/>
  <c r="S183" i="5"/>
  <c r="Q162" i="5"/>
  <c r="T80" i="5"/>
  <c r="T183" i="5"/>
  <c r="R182" i="5"/>
  <c r="Q182" i="5"/>
  <c r="S182" i="5"/>
  <c r="T182" i="5"/>
  <c r="L8" i="2" l="1"/>
  <c r="K8" i="2"/>
  <c r="C173" i="5" l="1"/>
  <c r="D173" i="5"/>
  <c r="E173" i="5"/>
  <c r="G173" i="5"/>
  <c r="H173" i="5"/>
  <c r="I173" i="5"/>
  <c r="J173" i="5"/>
  <c r="T173" i="5" s="1"/>
  <c r="L173" i="5"/>
  <c r="M173" i="5"/>
  <c r="N173" i="5"/>
  <c r="O173" i="5"/>
  <c r="B173" i="5"/>
  <c r="C169" i="5"/>
  <c r="D169" i="5"/>
  <c r="E169" i="5"/>
  <c r="G169" i="5"/>
  <c r="Q169" i="5" s="1"/>
  <c r="H169" i="5"/>
  <c r="I169" i="5"/>
  <c r="J169" i="5"/>
  <c r="L169" i="5"/>
  <c r="M169" i="5"/>
  <c r="N169" i="5"/>
  <c r="O169" i="5"/>
  <c r="B169" i="5"/>
  <c r="C121" i="5"/>
  <c r="D121" i="5"/>
  <c r="E121" i="5"/>
  <c r="G121" i="5"/>
  <c r="H121" i="5"/>
  <c r="I121" i="5"/>
  <c r="J121" i="5"/>
  <c r="T121" i="5" s="1"/>
  <c r="L121" i="5"/>
  <c r="M121" i="5"/>
  <c r="N121" i="5"/>
  <c r="O121" i="5"/>
  <c r="B121" i="5"/>
  <c r="C115" i="5"/>
  <c r="D115" i="5"/>
  <c r="E115" i="5"/>
  <c r="G115" i="5"/>
  <c r="Q115" i="5" s="1"/>
  <c r="H115" i="5"/>
  <c r="I115" i="5"/>
  <c r="J115" i="5"/>
  <c r="L115" i="5"/>
  <c r="M115" i="5"/>
  <c r="N115" i="5"/>
  <c r="O115" i="5"/>
  <c r="B115" i="5"/>
  <c r="O96" i="5"/>
  <c r="N96" i="5"/>
  <c r="M96" i="5"/>
  <c r="L96" i="5"/>
  <c r="J96" i="5"/>
  <c r="I96" i="5"/>
  <c r="H96" i="5"/>
  <c r="R96" i="5" s="1"/>
  <c r="G96" i="5"/>
  <c r="Q96" i="5" s="1"/>
  <c r="E96" i="5"/>
  <c r="D96" i="5"/>
  <c r="C96" i="5"/>
  <c r="B96" i="5"/>
  <c r="O29" i="5"/>
  <c r="O63" i="5" s="1"/>
  <c r="N29" i="5"/>
  <c r="N63" i="5" s="1"/>
  <c r="M29" i="5"/>
  <c r="M63" i="5" s="1"/>
  <c r="L29" i="5"/>
  <c r="L63" i="5" s="1"/>
  <c r="J29" i="5"/>
  <c r="I29" i="5"/>
  <c r="H29" i="5"/>
  <c r="G29" i="5"/>
  <c r="E29" i="5"/>
  <c r="D29" i="5"/>
  <c r="D63" i="5" s="1"/>
  <c r="C29" i="5"/>
  <c r="C63" i="5" s="1"/>
  <c r="B29" i="5"/>
  <c r="B63" i="5" s="1"/>
  <c r="F115" i="5" l="1"/>
  <c r="F169" i="5"/>
  <c r="E63" i="5"/>
  <c r="F63" i="5" s="1"/>
  <c r="F29" i="5"/>
  <c r="F121" i="5"/>
  <c r="F173" i="5"/>
  <c r="F96" i="5"/>
  <c r="S96" i="5"/>
  <c r="S121" i="5"/>
  <c r="S173" i="5"/>
  <c r="T96" i="5"/>
  <c r="R173" i="5"/>
  <c r="R121" i="5"/>
  <c r="G63" i="5"/>
  <c r="Q63" i="5" s="1"/>
  <c r="Q29" i="5"/>
  <c r="Q121" i="5"/>
  <c r="Q173" i="5"/>
  <c r="T115" i="5"/>
  <c r="T169" i="5"/>
  <c r="I63" i="5"/>
  <c r="S63" i="5" s="1"/>
  <c r="S29" i="5"/>
  <c r="S115" i="5"/>
  <c r="S169" i="5"/>
  <c r="H63" i="5"/>
  <c r="R63" i="5" s="1"/>
  <c r="R29" i="5"/>
  <c r="J63" i="5"/>
  <c r="T63" i="5" s="1"/>
  <c r="T29" i="5"/>
  <c r="R115" i="5"/>
  <c r="R169" i="5"/>
  <c r="N174" i="5"/>
  <c r="D174" i="5"/>
  <c r="M174" i="5"/>
  <c r="J174" i="5"/>
  <c r="O174" i="5"/>
  <c r="D142" i="5"/>
  <c r="N142" i="5"/>
  <c r="I174" i="5"/>
  <c r="H174" i="5"/>
  <c r="I142" i="5"/>
  <c r="S142" i="5" s="1"/>
  <c r="C174" i="5"/>
  <c r="G142" i="5"/>
  <c r="B142" i="5"/>
  <c r="B174" i="5"/>
  <c r="E174" i="5"/>
  <c r="C142" i="5"/>
  <c r="H142" i="5"/>
  <c r="M142" i="5"/>
  <c r="L142" i="5"/>
  <c r="G174" i="5"/>
  <c r="L174" i="5"/>
  <c r="E142" i="5"/>
  <c r="F142" i="5" s="1"/>
  <c r="J142" i="5"/>
  <c r="O142" i="5"/>
  <c r="M175" i="5" l="1"/>
  <c r="D175" i="5"/>
  <c r="F174" i="5"/>
  <c r="Q142" i="5"/>
  <c r="T174" i="5"/>
  <c r="Q174" i="5"/>
  <c r="R142" i="5"/>
  <c r="R174" i="5"/>
  <c r="S174" i="5"/>
  <c r="T142" i="5"/>
  <c r="N175" i="5"/>
  <c r="I175" i="5"/>
  <c r="O175" i="5"/>
  <c r="J175" i="5"/>
  <c r="H175" i="5"/>
  <c r="C175" i="5"/>
  <c r="G175" i="5"/>
  <c r="B175" i="5"/>
  <c r="E175" i="5"/>
  <c r="L175" i="5"/>
  <c r="F175" i="5" l="1"/>
  <c r="T175" i="5"/>
  <c r="S175" i="5"/>
  <c r="Q175" i="5"/>
  <c r="R175" i="5"/>
</calcChain>
</file>

<file path=xl/sharedStrings.xml><?xml version="1.0" encoding="utf-8"?>
<sst xmlns="http://schemas.openxmlformats.org/spreadsheetml/2006/main" count="699" uniqueCount="359">
  <si>
    <t>(Number of Vehicles)</t>
  </si>
  <si>
    <t>Category</t>
  </si>
  <si>
    <t>Production</t>
  </si>
  <si>
    <t>Domestic Sales</t>
  </si>
  <si>
    <t>Exports</t>
  </si>
  <si>
    <t>Segment/Subsegment</t>
  </si>
  <si>
    <t>April-March</t>
  </si>
  <si>
    <t>2019-2020</t>
  </si>
  <si>
    <t>2020-2021</t>
  </si>
  <si>
    <t>% Change</t>
  </si>
  <si>
    <t>Passenger Cars</t>
  </si>
  <si>
    <t>Utility Vehicles(UVs)</t>
  </si>
  <si>
    <t>Vans</t>
  </si>
  <si>
    <t>Total 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</si>
  <si>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</si>
  <si>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</si>
  <si>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</si>
  <si>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</si>
  <si>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</si>
  <si>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</si>
  <si>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  Three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</si>
  <si>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</si>
  <si>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</si>
  <si>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</si>
  <si>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</si>
  <si>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</si>
  <si>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</si>
  <si>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</si>
  <si>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</si>
  <si>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For the month of</t>
  </si>
  <si>
    <t>Cumulative</t>
  </si>
  <si>
    <t>March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</si>
  <si>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</si>
  <si>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</si>
  <si>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</si>
  <si>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</si>
  <si>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</si>
  <si>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</si>
  <si>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</si>
  <si>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</si>
  <si>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</si>
  <si>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</si>
  <si>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</si>
  <si>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</si>
  <si>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</si>
  <si>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</si>
  <si>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</si>
  <si>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</si>
  <si>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</si>
  <si>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</si>
  <si>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Tata Motors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</si>
  <si>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</si>
  <si>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</si>
  <si>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</si>
  <si>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</si>
  <si>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</si>
  <si>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</si>
  <si>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</si>
  <si>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</si>
  <si>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</si>
  <si>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</si>
  <si>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</si>
  <si>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</si>
  <si>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</si>
  <si>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</si>
  <si>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</si>
  <si>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</si>
  <si>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</si>
  <si>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</si>
  <si>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</si>
  <si>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</si>
  <si>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</si>
  <si>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</si>
  <si>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</si>
  <si>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</si>
  <si>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</si>
  <si>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</si>
  <si>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</si>
  <si>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</si>
  <si>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</si>
  <si>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</si>
  <si>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</si>
  <si>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</si>
  <si>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</si>
  <si>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</si>
  <si>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</si>
  <si>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</si>
  <si>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</si>
  <si>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</si>
  <si>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</si>
  <si>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</si>
  <si>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Mahindra &amp; Mahindra Ltd (Verito Vibe)</t>
  </si>
  <si>
    <t>Nissan Motor India Pvt Ltd (DATSUN GO,Datsun Redi-GO,Micra)</t>
  </si>
  <si>
    <t>Tata Motors Ltd (Altroz,Bolt,Tiago,Tigor,Zest)</t>
  </si>
  <si>
    <t>Toyota Kirloskar Motor Pvt Ltd (GLANZA,Liva Hatchback)</t>
  </si>
  <si>
    <t>Volkswagen India Pvt Ltd (Ameo,Polo)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</si>
  <si>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</si>
  <si>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</si>
  <si>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</si>
  <si>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</si>
  <si>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</si>
  <si>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</si>
  <si>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</si>
  <si>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</si>
  <si>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</si>
  <si>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</si>
  <si>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</si>
  <si>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</si>
  <si>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</si>
  <si>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</si>
  <si>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</si>
  <si>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</si>
  <si>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</si>
  <si>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</si>
  <si>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</si>
  <si>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</si>
  <si>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</si>
  <si>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</si>
  <si>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</si>
  <si>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</si>
  <si>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</si>
  <si>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</si>
  <si>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</si>
  <si>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</si>
  <si>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</si>
  <si>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</si>
  <si>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</si>
  <si>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</si>
  <si>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</si>
  <si>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</si>
  <si>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</si>
  <si>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Plus,KUV100,NuvoSport,Thar,TUV300,XUV300)</t>
  </si>
  <si>
    <t>Nissan Motor India Pvt Ltd (GO +,Magnite)</t>
  </si>
  <si>
    <t>Renault India Pvt Ltd (Kiger,Triber)</t>
  </si>
  <si>
    <t>Tata Motors Ltd (Nexon)</t>
  </si>
  <si>
    <t>Toyota Kirloskar Motor Pvt Ltd (URBAN CRUISER)</t>
  </si>
  <si>
    <t>Total UVC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</si>
  <si>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</si>
  <si>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</si>
  <si>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</si>
  <si>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</si>
  <si>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</si>
  <si>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</si>
  <si>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</si>
  <si>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</si>
  <si>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Total UV1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</si>
  <si>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</si>
  <si>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</si>
  <si>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</si>
  <si>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</si>
  <si>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</si>
  <si>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Tata Motors Ltd (HARRIER,Safari,Sumo)</t>
  </si>
  <si>
    <t>Total UV2</t>
  </si>
  <si>
    <t>UV3 : Length &gt;4700 mm &amp; Price &lt;20 Lakhs</t>
  </si>
  <si>
    <t>Isuzu Motors India Pvt Ltd (V-CROSS)</t>
  </si>
  <si>
    <t>Tata Motors Ltd (Hexa)</t>
  </si>
  <si>
    <t>Toyota Kirloskar Motor Pvt Ltd (INNOVA CRYSTA)</t>
  </si>
  <si>
    <t>Total UV3</t>
  </si>
  <si>
    <t>UV4 : Price between Rs. 20 to 30 Lakh</t>
  </si>
  <si>
    <t>FCA India Automobiles Pvt Ltd (Jeep Compass)</t>
  </si>
  <si>
    <t>Hindustan Motor Finance Corporation Ltd (OUTLANDER,PAJERO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</si>
  <si>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</si>
  <si>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</si>
  <si>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</si>
  <si>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</si>
  <si>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</si>
  <si>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</si>
  <si>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</si>
  <si>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</si>
  <si>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</si>
  <si>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</si>
  <si>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</si>
  <si>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</si>
  <si>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(Fortuner,Land Cruiser,Prado,Vellfire)</t>
  </si>
  <si>
    <t>Volkswagen India Pvt Ltd (Tiguan,Tiguan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</si>
  <si>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</si>
  <si>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</si>
  <si>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</si>
  <si>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</si>
  <si>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</si>
  <si>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Tata Motors Ltd (Magic Express)</t>
  </si>
  <si>
    <t>Total V1</t>
  </si>
  <si>
    <t>V2 :Soft tops mainly used as Maxi Cabs, Price upto Rs. 10 Lakh</t>
  </si>
  <si>
    <t>Mahindra &amp; Mahindra Ltd (Jeeto,Maxximo,Supro)</t>
  </si>
  <si>
    <t>Tata Motors Ltd (Magic Iris)</t>
  </si>
  <si>
    <t>Total V2</t>
  </si>
  <si>
    <t>Total Vans</t>
  </si>
  <si>
    <t>Total Passenger Vehicles (PVs)</t>
  </si>
  <si>
    <t>Total A3</t>
  </si>
  <si>
    <t>Total A4</t>
  </si>
  <si>
    <t>Total A1</t>
  </si>
  <si>
    <t>Total A2</t>
  </si>
  <si>
    <t>Total B1</t>
  </si>
  <si>
    <t>Total B2</t>
  </si>
  <si>
    <t>A1:No. of seats Including driver not exceeding 4 &amp; Max.Mass not exceeding 1 tonne</t>
  </si>
  <si>
    <t>Atul Auto Ltd (ATUL ELITE,ATUL GEMINI,ATUL RIK 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</si>
  <si>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</si>
  <si>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</si>
  <si>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</si>
  <si>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</si>
  <si>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</si>
  <si>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</si>
  <si>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</si>
  <si>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</si>
  <si>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</si>
  <si>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</si>
  <si>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</si>
  <si>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</si>
  <si>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</si>
  <si>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</si>
  <si>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</si>
  <si>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</si>
  <si>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</si>
  <si>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</si>
  <si>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</si>
  <si>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</si>
  <si>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</si>
  <si>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</si>
  <si>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</si>
  <si>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</si>
  <si>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</si>
  <si>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</si>
  <si>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</si>
  <si>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</si>
  <si>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</si>
  <si>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</si>
  <si>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</si>
  <si>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</si>
  <si>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</si>
  <si>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</si>
  <si>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</si>
  <si>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</si>
  <si>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</si>
  <si>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</si>
  <si>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</si>
  <si>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</si>
  <si>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</si>
  <si>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</si>
  <si>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</si>
  <si>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</si>
  <si>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</si>
  <si>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</si>
  <si>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</si>
  <si>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</si>
  <si>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</si>
  <si>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</si>
  <si>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</si>
  <si>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</si>
  <si>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</si>
  <si>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</si>
  <si>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</si>
  <si>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</si>
  <si>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</si>
  <si>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</si>
  <si>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</si>
  <si>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</si>
  <si>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</si>
  <si>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</si>
  <si>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</si>
  <si>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Total B4</t>
  </si>
  <si>
    <t>B5: Engine Capacity &gt;150 cc but less than equal to 200 cc</t>
  </si>
  <si>
    <t>Bajaj Auto Ltd (Avenger,Husqvarna,KTM,Pulsar)</t>
  </si>
  <si>
    <t>Hero MotoCorp Ltd (X PULSE 200T,XPULSE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</si>
  <si>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</si>
  <si>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</si>
  <si>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</si>
  <si>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</si>
  <si>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</si>
  <si>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</si>
  <si>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</si>
  <si>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</si>
  <si>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</si>
  <si>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</si>
  <si>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</si>
  <si>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</si>
  <si>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</si>
  <si>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</si>
  <si>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(CB300R,FORZA,H’Ness)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</si>
  <si>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</si>
  <si>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</si>
  <si>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</si>
  <si>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</si>
  <si>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</si>
  <si>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</si>
  <si>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</si>
  <si>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</si>
  <si>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</si>
  <si>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(Ninja 400)</t>
  </si>
  <si>
    <t>Royal-Enfield (Unit of Eicher Motors) (Bullet 500,Classic 500,Himalayan,Thunderbird 500)</t>
  </si>
  <si>
    <t>Total B8</t>
  </si>
  <si>
    <t>B9: Engine Capacity &gt;500 cc but less than equal to 800 cc</t>
  </si>
  <si>
    <t>Bajaj Auto Ltd (KTM)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</si>
  <si>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</si>
  <si>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</si>
  <si>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</si>
  <si>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</si>
  <si>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</si>
  <si>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XRx,Trident)</t>
  </si>
  <si>
    <t>Total B9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</si>
  <si>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</si>
  <si>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</si>
  <si>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</si>
  <si>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</si>
  <si>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(MT09,R1)</t>
  </si>
  <si>
    <t>Suzuki Motorcycle India Pvt Ltd (GSX-R1000)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</si>
  <si>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</si>
  <si>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</si>
  <si>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</si>
  <si>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EIGHT,1200CX - Roadster,Forty Eight Special)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</si>
  <si>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</si>
  <si>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</si>
  <si>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</si>
  <si>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</si>
  <si>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Total B11</t>
  </si>
  <si>
    <t>B12: Engine Capacity &gt;1600 cc</t>
  </si>
  <si>
    <t>H-D Motor Company India Pvt Ltd (CVO Limited,Deluxe,FAT BOB,FAT BOY,HERITAGE CLASSIC,HERITAGE SOFTAIL,Low Rider,Low Rider S,Low Rider Special,ROADGLIDE SPECIAL,ROADKING,STREET BOB,STREET GLIDE)</t>
  </si>
  <si>
    <t>Honda Motorcycle &amp; Scooter India Pvt Ltd (GL1800)</t>
  </si>
  <si>
    <t>Triumph Motorcycles India Pvt Ltd (ROCKET III,Rocket III GT,Rocket III R)</t>
  </si>
  <si>
    <t>Total B12</t>
  </si>
  <si>
    <t>C:Moped: More than 75 cc  to 100 and with fixed transmission Ratio, Big wheel size – more than 12”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</si>
  <si>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</si>
  <si>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</si>
  <si>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</si>
  <si>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</si>
  <si>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</si>
  <si>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Bajaj Auto Ltd (Qute)</t>
  </si>
  <si>
    <t>Commercial Vehicles (CVs)</t>
  </si>
  <si>
    <t>Three Wheelers</t>
  </si>
  <si>
    <t>Two Wheelers</t>
  </si>
  <si>
    <t>-</t>
  </si>
  <si>
    <t>Summary Report: Cumulative Production, Domestic Sales &amp; Exports data for the period of April-March 2021 with % Change</t>
  </si>
  <si>
    <t>Total Commercial Vehicles (CVs)</t>
  </si>
  <si>
    <t>B : Motorcycles/Step-Through: Big wheel size – more than 12”.</t>
  </si>
  <si>
    <t>Total Motorcycles/Step-Through</t>
  </si>
  <si>
    <t>Total Moped</t>
  </si>
  <si>
    <t>Total Electric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</si>
  <si>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</si>
  <si>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March 2021 and Cumulative for April-March 2021</t>
  </si>
  <si>
    <t>Total  Three Wheelers</t>
  </si>
  <si>
    <t>NA</t>
  </si>
  <si>
    <t>Grand Total</t>
  </si>
  <si>
    <t xml:space="preserve">Grand Total </t>
  </si>
  <si>
    <t>Maruti Suzuki India Ltd (CIAZ)</t>
  </si>
  <si>
    <t>Maruti Suzuki India Ltd (Ertiga,S-Cross)</t>
  </si>
  <si>
    <t>Maruti Suzuki India Ltd (XL6)</t>
  </si>
  <si>
    <t>Maruti Suzuki India Ltd (Eeco,Omni)</t>
  </si>
  <si>
    <t>Maruti Suzuki India Ltd (Alto,Spresso)</t>
  </si>
  <si>
    <t>Maruti Suzuki India Ltd ((Gypsy, OEM Model #,VITARA BREZZA))</t>
  </si>
  <si>
    <r>
      <t xml:space="preserve">C1:Engine capacity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100 CC</t>
    </r>
  </si>
  <si>
    <t>NA=Not Available</t>
  </si>
  <si>
    <t>*  BMW, Mercedes &amp; Volvo Auto data is not available</t>
  </si>
  <si>
    <t>Passenger Vehicles (PVs)*</t>
  </si>
  <si>
    <t>* BMW, Mercedes and Volvo Auto data is not available</t>
  </si>
  <si>
    <t>#Only production volume of OEM Model is reported by Maruti Suzuki India Limited.  </t>
  </si>
  <si>
    <t>Maruti Suzuki India Ltd (OEM Model#,Baleno,Celerio,DZIRE,IGNIS,Wagon R,Swift)</t>
  </si>
  <si>
    <t>Sales (Domestic+Exports)</t>
  </si>
  <si>
    <t>Summary</t>
  </si>
  <si>
    <t>Source: SIAM</t>
  </si>
  <si>
    <t>%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</si>
</sst>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.00"/>
    <numFmt numFmtId="169" formatCode="[$-10409]#,##0;\-#,##0"/>
    <numFmt numFmtId="170" formatCode="[$-10409]#,##0.00;\-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MS Sans Serif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9" fillId="0" borderId="0"/>
  </cellStyleXfs>
  <cellXfs count="152">
    <xf numFmtId="0" fontId="0" fillId="0" borderId="0" xfId="0"/>
    <xf numFmtId="0" fontId="0" fillId="0" borderId="0" xfId="0" applyAlignment="1"/>
    <xf numFmtId="0" fontId="3" fillId="0" borderId="8" xfId="0" applyFont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19" xfId="0" applyFont="1" applyBorder="1" applyAlignment="1" applyProtection="1">
      <alignment horizontal="center" vertical="top" readingOrder="1"/>
      <protection locked="0"/>
    </xf>
    <xf numFmtId="0" fontId="4" fillId="0" borderId="7" xfId="0" applyFont="1" applyBorder="1" applyAlignment="1" applyProtection="1">
      <alignment horizontal="center" vertical="top" readingOrder="1"/>
      <protection locked="0"/>
    </xf>
    <xf numFmtId="0" fontId="4" fillId="0" borderId="21" xfId="0" applyFont="1" applyBorder="1" applyAlignment="1" applyProtection="1">
      <alignment horizontal="center" vertical="top" readingOrder="1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5" fillId="0" borderId="0" xfId="0" applyFont="1" applyAlignment="1"/>
    <xf numFmtId="166" fontId="3" fillId="0" borderId="8" xfId="0" applyNumberFormat="1" applyFont="1" applyBorder="1" applyAlignment="1" applyProtection="1">
      <alignment horizontal="right" vertical="top" readingOrder="1"/>
      <protection locked="0"/>
    </xf>
    <xf numFmtId="0" fontId="3" fillId="0" borderId="8" xfId="0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Border="1" applyAlignment="1" applyProtection="1">
      <alignment horizontal="right" vertical="top" readingOrder="1"/>
      <protection locked="0"/>
    </xf>
    <xf numFmtId="167" fontId="2" fillId="0" borderId="6" xfId="0" applyNumberFormat="1" applyFont="1" applyBorder="1" applyAlignment="1" applyProtection="1">
      <alignment horizontal="right" vertical="top" readingOrder="1"/>
      <protection locked="0"/>
    </xf>
    <xf numFmtId="166" fontId="2" fillId="0" borderId="5" xfId="0" applyNumberFormat="1" applyFont="1" applyBorder="1" applyAlignment="1" applyProtection="1">
      <alignment horizontal="right" vertical="top" readingOrder="1"/>
      <protection locked="0"/>
    </xf>
    <xf numFmtId="0" fontId="4" fillId="0" borderId="22" xfId="0" applyFont="1" applyBorder="1" applyAlignment="1" applyProtection="1">
      <alignment horizontal="center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0" fontId="2" fillId="0" borderId="4" xfId="0" applyFont="1" applyBorder="1" applyAlignment="1" applyProtection="1">
      <alignment vertical="top" readingOrder="1"/>
      <protection locked="0"/>
    </xf>
    <xf numFmtId="0" fontId="3" fillId="0" borderId="10" xfId="0" applyFont="1" applyBorder="1" applyAlignment="1" applyProtection="1">
      <alignment horizontal="right" vertical="top" readingOrder="1"/>
      <protection locked="0"/>
    </xf>
    <xf numFmtId="0" fontId="3" fillId="0" borderId="11" xfId="0" applyFont="1" applyBorder="1" applyAlignment="1" applyProtection="1">
      <alignment horizontal="right" vertical="top" readingOrder="1"/>
      <protection locked="0"/>
    </xf>
    <xf numFmtId="165" fontId="3" fillId="0" borderId="10" xfId="0" applyNumberFormat="1" applyFont="1" applyBorder="1" applyAlignment="1" applyProtection="1">
      <alignment horizontal="right" vertical="top" readingOrder="1"/>
      <protection locked="0"/>
    </xf>
    <xf numFmtId="166" fontId="3" fillId="0" borderId="11" xfId="0" applyNumberFormat="1" applyFont="1" applyBorder="1" applyAlignment="1" applyProtection="1">
      <alignment horizontal="right" vertical="top" readingOrder="1"/>
      <protection locked="0"/>
    </xf>
    <xf numFmtId="0" fontId="3" fillId="0" borderId="11" xfId="0" applyFont="1" applyBorder="1" applyAlignment="1" applyProtection="1">
      <alignment vertical="top" readingOrder="1"/>
      <protection locked="0"/>
    </xf>
    <xf numFmtId="167" fontId="2" fillId="0" borderId="12" xfId="0" applyNumberFormat="1" applyFont="1" applyBorder="1" applyAlignment="1" applyProtection="1">
      <alignment horizontal="right" vertical="top" readingOrder="1"/>
      <protection locked="0"/>
    </xf>
    <xf numFmtId="167" fontId="2" fillId="0" borderId="13" xfId="0" applyNumberFormat="1" applyFont="1" applyBorder="1" applyAlignment="1" applyProtection="1">
      <alignment horizontal="right" vertical="top" readingOrder="1"/>
      <protection locked="0"/>
    </xf>
    <xf numFmtId="166" fontId="2" fillId="0" borderId="14" xfId="0" applyNumberFormat="1" applyFont="1" applyBorder="1" applyAlignment="1" applyProtection="1">
      <alignment horizontal="right" vertical="top" readingOrder="1"/>
      <protection locked="0"/>
    </xf>
    <xf numFmtId="0" fontId="2" fillId="0" borderId="23" xfId="0" applyFont="1" applyBorder="1" applyAlignment="1" applyProtection="1">
      <alignment vertical="top" readingOrder="1"/>
      <protection locked="0"/>
    </xf>
    <xf numFmtId="167" fontId="2" fillId="0" borderId="23" xfId="0" applyNumberFormat="1" applyFont="1" applyBorder="1" applyAlignment="1" applyProtection="1">
      <alignment horizontal="right" vertical="top" readingOrder="1"/>
      <protection locked="0"/>
    </xf>
    <xf numFmtId="167" fontId="2" fillId="0" borderId="24" xfId="0" applyNumberFormat="1" applyFont="1" applyBorder="1" applyAlignment="1" applyProtection="1">
      <alignment horizontal="right" vertical="top" readingOrder="1"/>
      <protection locked="0"/>
    </xf>
    <xf numFmtId="166" fontId="2" fillId="0" borderId="25" xfId="0" applyNumberFormat="1" applyFont="1" applyBorder="1" applyAlignment="1" applyProtection="1">
      <alignment horizontal="right" vertical="top" readingOrder="1"/>
      <protection locked="0"/>
    </xf>
    <xf numFmtId="0" fontId="5" fillId="0" borderId="11" xfId="0" applyFont="1" applyFill="1" applyBorder="1" applyAlignment="1"/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right" vertical="top" readingOrder="1"/>
      <protection locked="0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readingOrder="1"/>
      <protection locked="0"/>
    </xf>
    <xf numFmtId="0" fontId="5" fillId="0" borderId="0" xfId="0" applyFont="1" applyFill="1"/>
    <xf numFmtId="0" fontId="4" fillId="0" borderId="35" xfId="0" applyFont="1" applyFill="1" applyBorder="1" applyAlignment="1" applyProtection="1">
      <alignment horizontal="right" vertical="top" readingOrder="1"/>
      <protection locked="0"/>
    </xf>
    <xf numFmtId="0" fontId="4" fillId="0" borderId="37" xfId="0" applyFont="1" applyFill="1" applyBorder="1" applyAlignment="1" applyProtection="1">
      <alignment horizontal="right" vertical="top" readingOrder="1"/>
      <protection locked="0"/>
    </xf>
    <xf numFmtId="0" fontId="4" fillId="0" borderId="38" xfId="0" applyFont="1" applyFill="1" applyBorder="1" applyAlignment="1" applyProtection="1">
      <alignment horizontal="right" vertical="top" readingOrder="1"/>
      <protection locked="0"/>
    </xf>
    <xf numFmtId="0" fontId="4" fillId="0" borderId="36" xfId="0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26" xfId="0" applyFont="1" applyFill="1" applyBorder="1" applyAlignment="1" applyProtection="1">
      <alignment vertical="top" readingOrder="1"/>
      <protection locked="0"/>
    </xf>
    <xf numFmtId="0" fontId="5" fillId="0" borderId="10" xfId="0" applyFont="1" applyBorder="1" applyAlignment="1" applyProtection="1">
      <alignment vertical="top" readingOrder="1"/>
      <protection locked="0"/>
    </xf>
    <xf numFmtId="0" fontId="4" fillId="0" borderId="9" xfId="0" applyFont="1" applyFill="1" applyBorder="1" applyAlignment="1" applyProtection="1">
      <alignment vertical="top" readingOrder="1"/>
      <protection locked="0"/>
    </xf>
    <xf numFmtId="0" fontId="5" fillId="0" borderId="10" xfId="0" applyFont="1" applyFill="1" applyBorder="1" applyAlignment="1" applyProtection="1">
      <alignment vertical="top" readingOrder="1"/>
      <protection locked="0"/>
    </xf>
    <xf numFmtId="0" fontId="5" fillId="0" borderId="11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Alignment="1" applyProtection="1">
      <alignment vertical="top" readingOrder="1"/>
      <protection locked="0"/>
    </xf>
    <xf numFmtId="0" fontId="5" fillId="0" borderId="8" xfId="0" applyFont="1" applyFill="1" applyBorder="1" applyAlignment="1" applyProtection="1">
      <alignment vertical="top" readingOrder="1"/>
      <protection locked="0"/>
    </xf>
    <xf numFmtId="0" fontId="5" fillId="0" borderId="9" xfId="0" applyFont="1" applyFill="1" applyBorder="1" applyAlignment="1" applyProtection="1">
      <alignment vertical="top" readingOrder="1"/>
      <protection locked="0"/>
    </xf>
    <xf numFmtId="169" fontId="5" fillId="0" borderId="10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11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0" applyNumberFormat="1" applyFont="1" applyFill="1" applyAlignment="1" applyProtection="1">
      <alignment horizontal="right" vertical="top" readingOrder="1"/>
      <protection locked="0"/>
    </xf>
    <xf numFmtId="169" fontId="5" fillId="0" borderId="8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0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Fill="1" applyAlignment="1" applyProtection="1">
      <alignment horizontal="right" vertical="top" readingOrder="1"/>
      <protection locked="0"/>
    </xf>
    <xf numFmtId="169" fontId="4" fillId="0" borderId="8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2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3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14" xfId="0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167" fontId="4" fillId="0" borderId="10" xfId="0" applyNumberFormat="1" applyFont="1" applyFill="1" applyBorder="1" applyAlignment="1" applyProtection="1">
      <alignment horizontal="right" vertical="top" readingOrder="1"/>
      <protection locked="0"/>
    </xf>
    <xf numFmtId="167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7" xfId="0" applyFont="1" applyFill="1" applyBorder="1" applyAlignment="1" applyProtection="1">
      <alignment vertical="top" readingOrder="1"/>
      <protection locked="0"/>
    </xf>
    <xf numFmtId="165" fontId="5" fillId="0" borderId="10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11" xfId="0" applyNumberFormat="1" applyFont="1" applyFill="1" applyBorder="1" applyAlignment="1" applyProtection="1">
      <alignment horizontal="right" vertical="top" readingOrder="1"/>
      <protection locked="0"/>
    </xf>
    <xf numFmtId="167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3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3" fontId="5" fillId="0" borderId="11" xfId="0" applyNumberFormat="1" applyFont="1" applyFill="1" applyBorder="1" applyAlignment="1" applyProtection="1">
      <alignment horizontal="right" vertical="top" readingOrder="1"/>
      <protection locked="0"/>
    </xf>
    <xf numFmtId="3" fontId="5" fillId="0" borderId="10" xfId="0" applyNumberFormat="1" applyFont="1" applyFill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Border="1" applyAlignment="1" applyProtection="1">
      <alignment horizontal="right" vertical="top" readingOrder="1"/>
      <protection locked="0"/>
    </xf>
    <xf numFmtId="0" fontId="3" fillId="0" borderId="39" xfId="0" applyFont="1" applyBorder="1" applyAlignment="1" applyProtection="1">
      <alignment vertical="top" readingOrder="1"/>
      <protection locked="0"/>
    </xf>
    <xf numFmtId="165" fontId="3" fillId="0" borderId="39" xfId="0" applyNumberFormat="1" applyFont="1" applyBorder="1" applyAlignment="1" applyProtection="1">
      <alignment horizontal="right" vertical="top" readingOrder="1"/>
      <protection locked="0"/>
    </xf>
    <xf numFmtId="165" fontId="3" fillId="0" borderId="40" xfId="0" applyNumberFormat="1" applyFont="1" applyBorder="1" applyAlignment="1" applyProtection="1">
      <alignment horizontal="right" vertical="top" readingOrder="1"/>
      <protection locked="0"/>
    </xf>
    <xf numFmtId="166" fontId="3" fillId="0" borderId="41" xfId="0" applyNumberFormat="1" applyFont="1" applyBorder="1" applyAlignment="1" applyProtection="1">
      <alignment horizontal="right" vertical="top" readingOrder="1"/>
      <protection locked="0"/>
    </xf>
    <xf numFmtId="3" fontId="3" fillId="0" borderId="40" xfId="0" applyNumberFormat="1" applyFont="1" applyBorder="1" applyAlignment="1" applyProtection="1">
      <alignment horizontal="right" vertical="top" readingOrder="1"/>
      <protection locked="0"/>
    </xf>
    <xf numFmtId="0" fontId="5" fillId="0" borderId="10" xfId="0" applyFont="1" applyBorder="1"/>
    <xf numFmtId="167" fontId="4" fillId="0" borderId="11" xfId="0" applyNumberFormat="1" applyFont="1" applyBorder="1" applyAlignment="1" applyProtection="1">
      <alignment vertical="top" readingOrder="1"/>
      <protection locked="0"/>
    </xf>
    <xf numFmtId="167" fontId="4" fillId="0" borderId="10" xfId="0" applyNumberFormat="1" applyFont="1" applyBorder="1" applyAlignment="1" applyProtection="1">
      <alignment vertical="top" readingOrder="1"/>
      <protection locked="0"/>
    </xf>
    <xf numFmtId="168" fontId="4" fillId="0" borderId="8" xfId="0" applyNumberFormat="1" applyFont="1" applyBorder="1" applyAlignment="1" applyProtection="1">
      <alignment horizontal="right" vertical="top" readingOrder="1"/>
      <protection locked="0"/>
    </xf>
    <xf numFmtId="167" fontId="4" fillId="0" borderId="0" xfId="0" applyNumberFormat="1" applyFont="1" applyBorder="1" applyAlignment="1" applyProtection="1">
      <alignment vertical="top" readingOrder="1"/>
      <protection locked="0"/>
    </xf>
    <xf numFmtId="0" fontId="5" fillId="0" borderId="0" xfId="0" applyFont="1" applyBorder="1"/>
    <xf numFmtId="167" fontId="4" fillId="0" borderId="0" xfId="0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5" fillId="0" borderId="11" xfId="0" applyFont="1" applyBorder="1"/>
    <xf numFmtId="0" fontId="4" fillId="0" borderId="11" xfId="0" applyFont="1" applyBorder="1"/>
    <xf numFmtId="169" fontId="4" fillId="0" borderId="10" xfId="0" applyNumberFormat="1" applyFont="1" applyBorder="1" applyAlignment="1" applyProtection="1">
      <alignment horizontal="right" vertical="top" readingOrder="1"/>
      <protection locked="0"/>
    </xf>
    <xf numFmtId="169" fontId="4" fillId="0" borderId="11" xfId="0" applyNumberFormat="1" applyFont="1" applyBorder="1" applyAlignment="1" applyProtection="1">
      <alignment horizontal="right" vertical="top" readingOrder="1"/>
      <protection locked="0"/>
    </xf>
    <xf numFmtId="169" fontId="4" fillId="0" borderId="8" xfId="0" applyNumberFormat="1" applyFont="1" applyBorder="1" applyAlignment="1" applyProtection="1">
      <alignment horizontal="right" vertical="top" readingOrder="1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5" fillId="0" borderId="33" xfId="0" applyFont="1" applyFill="1" applyBorder="1" applyAlignment="1" applyProtection="1">
      <alignment vertical="top"/>
      <protection locked="0"/>
    </xf>
    <xf numFmtId="0" fontId="4" fillId="0" borderId="31" xfId="0" applyFont="1" applyFill="1" applyBorder="1" applyAlignment="1" applyProtection="1">
      <alignment horizontal="center" vertical="top" readingOrder="1"/>
      <protection locked="0"/>
    </xf>
    <xf numFmtId="0" fontId="5" fillId="0" borderId="29" xfId="0" applyFont="1" applyFill="1" applyBorder="1" applyAlignment="1" applyProtection="1">
      <alignment vertical="top"/>
      <protection locked="0"/>
    </xf>
    <xf numFmtId="0" fontId="5" fillId="0" borderId="30" xfId="0" applyFont="1" applyFill="1" applyBorder="1" applyAlignment="1" applyProtection="1">
      <alignment vertical="top"/>
      <protection locked="0"/>
    </xf>
    <xf numFmtId="0" fontId="4" fillId="0" borderId="32" xfId="0" applyFont="1" applyFill="1" applyBorder="1" applyAlignment="1" applyProtection="1">
      <alignment horizontal="right" vertical="top" readingOrder="1"/>
      <protection locked="0"/>
    </xf>
    <xf numFmtId="0" fontId="4" fillId="0" borderId="33" xfId="0" applyFont="1" applyFill="1" applyBorder="1" applyAlignment="1" applyProtection="1">
      <alignment horizontal="right" vertical="top" readingOrder="1"/>
      <protection locked="0"/>
    </xf>
    <xf numFmtId="0" fontId="8" fillId="0" borderId="9" xfId="0" applyFont="1" applyFill="1" applyBorder="1" applyAlignment="1" applyProtection="1">
      <alignment vertical="top" readingOrder="1"/>
      <protection locked="0"/>
    </xf>
    <xf numFmtId="0" fontId="5" fillId="0" borderId="10" xfId="0" applyFont="1" applyFill="1" applyBorder="1" applyAlignment="1"/>
    <xf numFmtId="0" fontId="5" fillId="0" borderId="26" xfId="0" applyFont="1" applyFill="1" applyBorder="1" applyAlignment="1"/>
    <xf numFmtId="0" fontId="4" fillId="0" borderId="26" xfId="0" applyFont="1" applyBorder="1" applyAlignment="1" applyProtection="1">
      <alignment vertical="top" readingOrder="1"/>
      <protection locked="0"/>
    </xf>
    <xf numFmtId="0" fontId="4" fillId="0" borderId="0" xfId="0" applyFont="1" applyFill="1" applyAlignment="1"/>
    <xf numFmtId="0" fontId="8" fillId="0" borderId="0" xfId="0" applyFont="1" applyFill="1" applyAlignment="1"/>
    <xf numFmtId="0" fontId="5" fillId="0" borderId="32" xfId="0" applyFont="1" applyFill="1" applyBorder="1" applyAlignment="1" applyProtection="1">
      <alignment vertical="top"/>
      <protection locked="0"/>
    </xf>
    <xf numFmtId="169" fontId="4" fillId="0" borderId="0" xfId="0" applyNumberFormat="1" applyFont="1" applyBorder="1" applyAlignment="1" applyProtection="1">
      <alignment horizontal="right" vertical="top" readingOrder="1"/>
      <protection locked="0"/>
    </xf>
    <xf numFmtId="170" fontId="3" fillId="0" borderId="2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0" xfId="0" applyFont="1" applyFill="1" applyBorder="1" applyAlignment="1" applyProtection="1">
      <alignment vertical="top" readingOrder="1"/>
      <protection locked="0"/>
    </xf>
    <xf numFmtId="0" fontId="4" fillId="0" borderId="47" xfId="0" applyFont="1" applyBorder="1" applyAlignment="1" applyProtection="1">
      <alignment vertical="top" readingOrder="1"/>
      <protection locked="0"/>
    </xf>
    <xf numFmtId="167" fontId="4" fillId="0" borderId="26" xfId="0" applyNumberFormat="1" applyFont="1" applyBorder="1" applyAlignment="1" applyProtection="1">
      <alignment vertical="top" readingOrder="1"/>
      <protection locked="0"/>
    </xf>
    <xf numFmtId="0" fontId="4" fillId="0" borderId="12" xfId="0" applyFont="1" applyFill="1" applyBorder="1" applyAlignment="1" applyProtection="1">
      <alignment vertical="top" readingOrder="1"/>
      <protection locked="0"/>
    </xf>
    <xf numFmtId="0" fontId="4" fillId="0" borderId="18" xfId="0" applyFont="1" applyBorder="1" applyAlignment="1" applyProtection="1">
      <alignment horizontal="center" vertical="top" readingOrder="1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center" vertical="top" readingOrder="1"/>
      <protection locked="0"/>
    </xf>
    <xf numFmtId="0" fontId="4" fillId="0" borderId="0" xfId="0" applyFont="1" applyBorder="1" applyAlignment="1" applyProtection="1">
      <alignment horizontal="center" vertical="top" readingOrder="1"/>
      <protection locked="0"/>
    </xf>
    <xf numFmtId="0" fontId="5" fillId="0" borderId="42" xfId="0" applyFont="1" applyBorder="1" applyAlignment="1" applyProtection="1">
      <alignment horizontal="right" vertical="top" readingOrder="1"/>
      <protection locked="0"/>
    </xf>
    <xf numFmtId="0" fontId="5" fillId="0" borderId="13" xfId="0" applyFont="1" applyBorder="1" applyAlignment="1" applyProtection="1">
      <alignment horizontal="right" vertical="top" readingOrder="1"/>
      <protection locked="0"/>
    </xf>
    <xf numFmtId="0" fontId="4" fillId="0" borderId="1" xfId="0" applyFont="1" applyBorder="1" applyAlignment="1" applyProtection="1">
      <alignment horizontal="center" vertical="top" readingOrder="1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horizontal="center" vertical="top" readingOrder="1"/>
      <protection locked="0"/>
    </xf>
    <xf numFmtId="0" fontId="5" fillId="0" borderId="2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horizontal="center" vertical="top" readingOrder="1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4" fillId="0" borderId="36" xfId="0" applyFont="1" applyFill="1" applyBorder="1" applyAlignment="1" applyProtection="1">
      <alignment horizontal="center" vertical="top" readingOrder="1"/>
      <protection locked="0"/>
    </xf>
    <xf numFmtId="0" fontId="5" fillId="0" borderId="36" xfId="0" applyFont="1" applyFill="1" applyBorder="1" applyAlignment="1" applyProtection="1">
      <alignment vertical="top"/>
      <protection locked="0"/>
    </xf>
    <xf numFmtId="0" fontId="4" fillId="0" borderId="37" xfId="0" applyFont="1" applyFill="1" applyBorder="1" applyAlignment="1" applyProtection="1">
      <alignment horizontal="center" vertical="top" readingOrder="1"/>
      <protection locked="0"/>
    </xf>
    <xf numFmtId="0" fontId="5" fillId="0" borderId="33" xfId="0" applyFont="1" applyFill="1" applyBorder="1" applyAlignment="1" applyProtection="1">
      <alignment vertical="top"/>
      <protection locked="0"/>
    </xf>
    <xf numFmtId="0" fontId="4" fillId="0" borderId="35" xfId="0" applyFont="1" applyFill="1" applyBorder="1" applyAlignment="1" applyProtection="1">
      <alignment horizontal="center" vertical="top" readingOrder="1"/>
      <protection locked="0"/>
    </xf>
    <xf numFmtId="0" fontId="4" fillId="0" borderId="44" xfId="0" applyFont="1" applyFill="1" applyBorder="1" applyAlignment="1" applyProtection="1">
      <alignment horizontal="right" vertical="top" readingOrder="1"/>
      <protection locked="0"/>
    </xf>
    <xf numFmtId="0" fontId="4" fillId="0" borderId="45" xfId="0" applyFont="1" applyFill="1" applyBorder="1" applyAlignment="1" applyProtection="1">
      <alignment horizontal="right" vertical="top" readingOrder="1"/>
      <protection locked="0"/>
    </xf>
    <xf numFmtId="0" fontId="4" fillId="0" borderId="46" xfId="0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Fill="1" applyBorder="1" applyAlignment="1" applyProtection="1">
      <alignment horizontal="center" vertical="top" readingOrder="1"/>
      <protection locked="0"/>
    </xf>
    <xf numFmtId="0" fontId="4" fillId="0" borderId="0" xfId="0" applyFont="1" applyFill="1" applyBorder="1" applyAlignment="1" applyProtection="1">
      <alignment horizontal="center" vertical="top" readingOrder="1"/>
      <protection locked="0"/>
    </xf>
    <xf numFmtId="0" fontId="4" fillId="0" borderId="43" xfId="0" applyFont="1" applyFill="1" applyBorder="1" applyAlignment="1" applyProtection="1">
      <alignment horizontal="center" vertical="top" readingOrder="1"/>
      <protection locked="0"/>
    </xf>
    <xf numFmtId="0" fontId="5" fillId="0" borderId="29" xfId="0" applyFont="1" applyFill="1" applyBorder="1" applyAlignment="1" applyProtection="1">
      <alignment vertical="top"/>
      <protection locked="0"/>
    </xf>
    <xf numFmtId="0" fontId="5" fillId="0" borderId="30" xfId="0" applyFont="1" applyFill="1" applyBorder="1" applyAlignment="1" applyProtection="1">
      <alignment vertical="top"/>
      <protection locked="0"/>
    </xf>
    <xf numFmtId="0" fontId="4" fillId="0" borderId="31" xfId="0" applyFont="1" applyFill="1" applyBorder="1" applyAlignment="1" applyProtection="1">
      <alignment horizontal="center" vertical="top" readingOrder="1"/>
      <protection locked="0"/>
    </xf>
    <xf numFmtId="0" fontId="5" fillId="0" borderId="28" xfId="0" applyFont="1" applyFill="1" applyBorder="1" applyAlignment="1" applyProtection="1">
      <alignment vertical="top"/>
      <protection locked="0"/>
    </xf>
    <xf numFmtId="0" fontId="4" fillId="0" borderId="34" xfId="0" applyFont="1" applyFill="1" applyBorder="1" applyAlignment="1" applyProtection="1">
      <alignment horizontal="center" vertical="top" readingOrder="1"/>
      <protection locked="0"/>
    </xf>
    <xf numFmtId="0" fontId="10" fillId="0" borderId="0" xfId="0" applyFont="1" applyBorder="1" applyAlignment="1" applyProtection="1">
      <alignment vertical="top" readingOrder="1"/>
      <protection locked="0"/>
    </xf>
  </cellXfs>
  <cellStyles count="5">
    <cellStyle name="Comma 2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sqref="A1:M1"/>
    </sheetView>
  </sheetViews>
  <sheetFormatPr defaultRowHeight="12.75" x14ac:dyDescent="0.2"/>
  <cols>
    <col min="1" max="1" width="41.140625" style="1" customWidth="1"/>
    <col min="2" max="3" width="10.7109375" style="1" bestFit="1" customWidth="1"/>
    <col min="4" max="4" width="10.28515625" style="1" customWidth="1"/>
    <col min="5" max="6" width="10.7109375" style="1" bestFit="1" customWidth="1"/>
    <col min="7" max="10" width="10.28515625" style="1" customWidth="1"/>
    <col min="11" max="12" width="10.7109375" style="1" bestFit="1" customWidth="1"/>
    <col min="13" max="16384" width="9.140625" style="1"/>
  </cols>
  <sheetData>
    <row r="1" spans="1:13" x14ac:dyDescent="0.2">
      <c r="A1" s="125" t="s">
        <v>330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x14ac:dyDescent="0.2">
      <c r="A3" s="127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x14ac:dyDescent="0.2">
      <c r="A4" s="16" t="s">
        <v>1</v>
      </c>
      <c r="B4" s="133" t="s">
        <v>2</v>
      </c>
      <c r="C4" s="120"/>
      <c r="D4" s="134"/>
      <c r="E4" s="133" t="s">
        <v>3</v>
      </c>
      <c r="F4" s="120"/>
      <c r="G4" s="134"/>
      <c r="H4" s="119" t="s">
        <v>4</v>
      </c>
      <c r="I4" s="120"/>
      <c r="J4" s="121"/>
      <c r="K4" s="119" t="s">
        <v>355</v>
      </c>
      <c r="L4" s="120"/>
      <c r="M4" s="121"/>
    </row>
    <row r="5" spans="1:13" x14ac:dyDescent="0.2">
      <c r="A5" s="129" t="s">
        <v>5</v>
      </c>
      <c r="B5" s="131" t="s">
        <v>6</v>
      </c>
      <c r="C5" s="123"/>
      <c r="D5" s="132"/>
      <c r="E5" s="131" t="s">
        <v>6</v>
      </c>
      <c r="F5" s="123"/>
      <c r="G5" s="132"/>
      <c r="H5" s="122" t="s">
        <v>6</v>
      </c>
      <c r="I5" s="123"/>
      <c r="J5" s="124"/>
      <c r="K5" s="122" t="s">
        <v>6</v>
      </c>
      <c r="L5" s="123"/>
      <c r="M5" s="124"/>
    </row>
    <row r="6" spans="1:13" x14ac:dyDescent="0.2">
      <c r="A6" s="130"/>
      <c r="B6" s="5" t="s">
        <v>7</v>
      </c>
      <c r="C6" s="6" t="s">
        <v>8</v>
      </c>
      <c r="D6" s="7" t="s">
        <v>9</v>
      </c>
      <c r="E6" s="5" t="s">
        <v>7</v>
      </c>
      <c r="F6" s="6" t="s">
        <v>8</v>
      </c>
      <c r="G6" s="7" t="s">
        <v>9</v>
      </c>
      <c r="H6" s="8" t="s">
        <v>7</v>
      </c>
      <c r="I6" s="6" t="s">
        <v>8</v>
      </c>
      <c r="J6" s="6" t="s">
        <v>9</v>
      </c>
      <c r="K6" s="97" t="s">
        <v>7</v>
      </c>
      <c r="L6" s="6" t="s">
        <v>8</v>
      </c>
      <c r="M6" s="6" t="s">
        <v>9</v>
      </c>
    </row>
    <row r="7" spans="1:13" x14ac:dyDescent="0.2">
      <c r="A7" s="17" t="s">
        <v>351</v>
      </c>
      <c r="B7" s="20"/>
      <c r="C7" s="12"/>
      <c r="D7" s="21"/>
      <c r="E7" s="20"/>
      <c r="F7" s="12"/>
      <c r="G7" s="21"/>
      <c r="H7" s="12"/>
      <c r="I7" s="12"/>
      <c r="J7" s="11"/>
      <c r="K7" s="12"/>
      <c r="L7" s="12"/>
      <c r="M7" s="11"/>
    </row>
    <row r="8" spans="1:13" x14ac:dyDescent="0.2">
      <c r="A8" s="18" t="s">
        <v>10</v>
      </c>
      <c r="B8" s="22">
        <v>2156868</v>
      </c>
      <c r="C8" s="13">
        <v>1772972</v>
      </c>
      <c r="D8" s="23">
        <v>-17.798771181175667</v>
      </c>
      <c r="E8" s="22">
        <v>1695436</v>
      </c>
      <c r="F8" s="13">
        <v>1541866</v>
      </c>
      <c r="G8" s="23">
        <v>-9.0578470670671134</v>
      </c>
      <c r="H8" s="13">
        <v>475801</v>
      </c>
      <c r="I8" s="13">
        <v>264927</v>
      </c>
      <c r="J8" s="10">
        <v>-44.319789155550325</v>
      </c>
      <c r="K8" s="13">
        <f>E8+H8</f>
        <v>2171237</v>
      </c>
      <c r="L8" s="13">
        <f>F8+I8</f>
        <v>1806793</v>
      </c>
      <c r="M8" s="10">
        <f t="shared" ref="M8" si="0">(L8-K8)/K8*100</f>
        <v>-16.785086105293896</v>
      </c>
    </row>
    <row r="9" spans="1:13" x14ac:dyDescent="0.2">
      <c r="A9" s="18" t="s">
        <v>11</v>
      </c>
      <c r="B9" s="22">
        <v>1136209</v>
      </c>
      <c r="C9" s="13">
        <v>1182085</v>
      </c>
      <c r="D9" s="23">
        <v>4.0376374417030663</v>
      </c>
      <c r="E9" s="22">
        <v>945959</v>
      </c>
      <c r="F9" s="13">
        <v>1060750</v>
      </c>
      <c r="G9" s="23">
        <v>12.134881110069253</v>
      </c>
      <c r="H9" s="13">
        <v>183468</v>
      </c>
      <c r="I9" s="13">
        <v>137825</v>
      </c>
      <c r="J9" s="10">
        <v>-24.877907864041685</v>
      </c>
      <c r="K9" s="13">
        <f t="shared" ref="K9:K33" si="1">E9+H9</f>
        <v>1129427</v>
      </c>
      <c r="L9" s="13">
        <f t="shared" ref="L9:L33" si="2">F9+I9</f>
        <v>1198575</v>
      </c>
      <c r="M9" s="10">
        <f t="shared" ref="M9:M33" si="3">(L9-K9)/K9*100</f>
        <v>6.1223965780878267</v>
      </c>
    </row>
    <row r="10" spans="1:13" x14ac:dyDescent="0.2">
      <c r="A10" s="18" t="s">
        <v>12</v>
      </c>
      <c r="B10" s="22">
        <v>131487</v>
      </c>
      <c r="C10" s="13">
        <v>107164</v>
      </c>
      <c r="D10" s="23">
        <v>-18.498406686592592</v>
      </c>
      <c r="E10" s="22">
        <v>132124</v>
      </c>
      <c r="F10" s="13">
        <v>108841</v>
      </c>
      <c r="G10" s="23">
        <v>-17.622082286337076</v>
      </c>
      <c r="H10" s="13">
        <v>2849</v>
      </c>
      <c r="I10" s="13">
        <v>1648</v>
      </c>
      <c r="J10" s="10">
        <v>-42.155142155142158</v>
      </c>
      <c r="K10" s="13">
        <f t="shared" si="1"/>
        <v>134973</v>
      </c>
      <c r="L10" s="13">
        <f t="shared" si="2"/>
        <v>110489</v>
      </c>
      <c r="M10" s="10">
        <f t="shared" si="3"/>
        <v>-18.139924281152528</v>
      </c>
    </row>
    <row r="11" spans="1:13" x14ac:dyDescent="0.2">
      <c r="A11" s="28" t="s">
        <v>187</v>
      </c>
      <c r="B11" s="29">
        <v>3424564</v>
      </c>
      <c r="C11" s="30">
        <v>3062221</v>
      </c>
      <c r="D11" s="31">
        <v>-10.580704580203495</v>
      </c>
      <c r="E11" s="29">
        <v>2773519</v>
      </c>
      <c r="F11" s="30">
        <v>2711457</v>
      </c>
      <c r="G11" s="31">
        <v>-2.2376626949373701</v>
      </c>
      <c r="H11" s="30">
        <v>662118</v>
      </c>
      <c r="I11" s="30">
        <v>404400</v>
      </c>
      <c r="J11" s="31">
        <v>-38.923273495056769</v>
      </c>
      <c r="K11" s="30">
        <f t="shared" si="1"/>
        <v>3435637</v>
      </c>
      <c r="L11" s="30">
        <f t="shared" si="2"/>
        <v>3115857</v>
      </c>
      <c r="M11" s="31">
        <f t="shared" si="3"/>
        <v>-9.3077353631946558</v>
      </c>
    </row>
    <row r="12" spans="1:13" x14ac:dyDescent="0.2">
      <c r="A12" s="17" t="s">
        <v>326</v>
      </c>
      <c r="B12" s="20"/>
      <c r="C12" s="12"/>
      <c r="D12" s="21"/>
      <c r="E12" s="20"/>
      <c r="F12" s="12"/>
      <c r="G12" s="21"/>
      <c r="H12" s="12"/>
      <c r="I12" s="12"/>
      <c r="J12" s="11"/>
      <c r="K12" s="12"/>
      <c r="L12" s="12"/>
      <c r="M12" s="11"/>
    </row>
    <row r="13" spans="1:13" x14ac:dyDescent="0.2">
      <c r="A13" s="17" t="s">
        <v>14</v>
      </c>
      <c r="B13" s="20"/>
      <c r="C13" s="12"/>
      <c r="D13" s="24"/>
      <c r="E13" s="20"/>
      <c r="F13" s="12"/>
      <c r="G13" s="24"/>
      <c r="H13" s="12"/>
      <c r="I13" s="12"/>
      <c r="J13" s="2"/>
      <c r="K13" s="12"/>
      <c r="L13" s="12"/>
      <c r="M13" s="2"/>
    </row>
    <row r="14" spans="1:13" x14ac:dyDescent="0.2">
      <c r="A14" s="18" t="s">
        <v>15</v>
      </c>
      <c r="B14" s="22">
        <v>44289</v>
      </c>
      <c r="C14" s="13">
        <v>10010</v>
      </c>
      <c r="D14" s="23">
        <v>-77.398451082661609</v>
      </c>
      <c r="E14" s="22">
        <v>40016</v>
      </c>
      <c r="F14" s="13">
        <v>7322</v>
      </c>
      <c r="G14" s="23">
        <v>-81.702319072371054</v>
      </c>
      <c r="H14" s="13">
        <v>7859</v>
      </c>
      <c r="I14" s="13">
        <v>4040</v>
      </c>
      <c r="J14" s="10">
        <v>-48.59396869830767</v>
      </c>
      <c r="K14" s="13">
        <f t="shared" si="1"/>
        <v>47875</v>
      </c>
      <c r="L14" s="13">
        <f t="shared" si="2"/>
        <v>11362</v>
      </c>
      <c r="M14" s="10">
        <f t="shared" si="3"/>
        <v>-76.267362924281983</v>
      </c>
    </row>
    <row r="15" spans="1:13" x14ac:dyDescent="0.2">
      <c r="A15" s="18" t="s">
        <v>16</v>
      </c>
      <c r="B15" s="22">
        <v>188125</v>
      </c>
      <c r="C15" s="13">
        <v>171232</v>
      </c>
      <c r="D15" s="23">
        <v>-8.9796677740863799</v>
      </c>
      <c r="E15" s="22">
        <v>184412</v>
      </c>
      <c r="F15" s="13">
        <v>153366</v>
      </c>
      <c r="G15" s="23">
        <v>-16.835130034921804</v>
      </c>
      <c r="H15" s="13">
        <v>14474</v>
      </c>
      <c r="I15" s="13">
        <v>13508</v>
      </c>
      <c r="J15" s="10">
        <v>-6.6740362028464837</v>
      </c>
      <c r="K15" s="13">
        <f t="shared" si="1"/>
        <v>198886</v>
      </c>
      <c r="L15" s="13">
        <f t="shared" si="2"/>
        <v>166874</v>
      </c>
      <c r="M15" s="10">
        <f t="shared" si="3"/>
        <v>-16.095652786018121</v>
      </c>
    </row>
    <row r="16" spans="1:13" x14ac:dyDescent="0.2">
      <c r="A16" s="28" t="s">
        <v>17</v>
      </c>
      <c r="B16" s="29">
        <v>232414</v>
      </c>
      <c r="C16" s="30">
        <v>181242</v>
      </c>
      <c r="D16" s="31">
        <v>-22.017606512516458</v>
      </c>
      <c r="E16" s="29">
        <v>224428</v>
      </c>
      <c r="F16" s="30">
        <v>160688</v>
      </c>
      <c r="G16" s="31">
        <v>-28.401090772987324</v>
      </c>
      <c r="H16" s="30">
        <v>22333</v>
      </c>
      <c r="I16" s="30">
        <v>17548</v>
      </c>
      <c r="J16" s="31">
        <v>-21.425692920789864</v>
      </c>
      <c r="K16" s="30">
        <f t="shared" si="1"/>
        <v>246761</v>
      </c>
      <c r="L16" s="30">
        <f t="shared" si="2"/>
        <v>178236</v>
      </c>
      <c r="M16" s="31">
        <f t="shared" si="3"/>
        <v>-27.769785338850145</v>
      </c>
    </row>
    <row r="17" spans="1:13" x14ac:dyDescent="0.2">
      <c r="A17" s="17" t="s">
        <v>18</v>
      </c>
      <c r="B17" s="20"/>
      <c r="C17" s="12"/>
      <c r="D17" s="24"/>
      <c r="E17" s="20"/>
      <c r="F17" s="12"/>
      <c r="G17" s="24"/>
      <c r="H17" s="12"/>
      <c r="I17" s="12"/>
      <c r="J17" s="2"/>
      <c r="K17" s="12"/>
      <c r="L17" s="12"/>
      <c r="M17" s="2"/>
    </row>
    <row r="18" spans="1:13" x14ac:dyDescent="0.2">
      <c r="A18" s="18" t="s">
        <v>15</v>
      </c>
      <c r="B18" s="22">
        <v>45291</v>
      </c>
      <c r="C18" s="13">
        <v>15475</v>
      </c>
      <c r="D18" s="23">
        <v>-65.832063765428003</v>
      </c>
      <c r="E18" s="22">
        <v>45814</v>
      </c>
      <c r="F18" s="13">
        <v>12088</v>
      </c>
      <c r="G18" s="23">
        <v>-73.615052167459723</v>
      </c>
      <c r="H18" s="13">
        <v>4300</v>
      </c>
      <c r="I18" s="13">
        <v>1641</v>
      </c>
      <c r="J18" s="10">
        <v>-61.837209302325583</v>
      </c>
      <c r="K18" s="13">
        <f t="shared" si="1"/>
        <v>50114</v>
      </c>
      <c r="L18" s="13">
        <f t="shared" si="2"/>
        <v>13729</v>
      </c>
      <c r="M18" s="10">
        <f t="shared" si="3"/>
        <v>-72.604461827034356</v>
      </c>
    </row>
    <row r="19" spans="1:13" x14ac:dyDescent="0.2">
      <c r="A19" s="18" t="s">
        <v>16</v>
      </c>
      <c r="B19" s="22">
        <v>479020</v>
      </c>
      <c r="C19" s="13">
        <v>428222</v>
      </c>
      <c r="D19" s="23">
        <v>-10.604567658970399</v>
      </c>
      <c r="E19" s="22">
        <v>447351</v>
      </c>
      <c r="F19" s="13">
        <v>395783</v>
      </c>
      <c r="G19" s="23">
        <v>-11.527413596929481</v>
      </c>
      <c r="H19" s="13">
        <v>33746</v>
      </c>
      <c r="I19" s="13">
        <v>31145</v>
      </c>
      <c r="J19" s="10">
        <v>-7.7075801576483141</v>
      </c>
      <c r="K19" s="13">
        <f t="shared" si="1"/>
        <v>481097</v>
      </c>
      <c r="L19" s="13">
        <f t="shared" si="2"/>
        <v>426928</v>
      </c>
      <c r="M19" s="10">
        <f t="shared" si="3"/>
        <v>-11.259475739819621</v>
      </c>
    </row>
    <row r="20" spans="1:13" x14ac:dyDescent="0.2">
      <c r="A20" s="28" t="s">
        <v>19</v>
      </c>
      <c r="B20" s="29">
        <v>524311</v>
      </c>
      <c r="C20" s="30">
        <v>443697</v>
      </c>
      <c r="D20" s="31">
        <v>-15.375225772489992</v>
      </c>
      <c r="E20" s="29">
        <v>493165</v>
      </c>
      <c r="F20" s="30">
        <v>407871</v>
      </c>
      <c r="G20" s="31">
        <v>-17.295225735808504</v>
      </c>
      <c r="H20" s="30">
        <v>38046</v>
      </c>
      <c r="I20" s="30">
        <v>32786</v>
      </c>
      <c r="J20" s="31">
        <v>-13.825369289807076</v>
      </c>
      <c r="K20" s="30">
        <f t="shared" si="1"/>
        <v>531211</v>
      </c>
      <c r="L20" s="30">
        <f t="shared" si="2"/>
        <v>440657</v>
      </c>
      <c r="M20" s="31">
        <f t="shared" si="3"/>
        <v>-17.046710252611486</v>
      </c>
    </row>
    <row r="21" spans="1:13" x14ac:dyDescent="0.2">
      <c r="A21" s="28" t="s">
        <v>331</v>
      </c>
      <c r="B21" s="29">
        <v>756725</v>
      </c>
      <c r="C21" s="30">
        <v>624939</v>
      </c>
      <c r="D21" s="31">
        <v>-17.415309392447721</v>
      </c>
      <c r="E21" s="29">
        <v>717593</v>
      </c>
      <c r="F21" s="30">
        <v>568559</v>
      </c>
      <c r="G21" s="31">
        <v>-20.768597241054472</v>
      </c>
      <c r="H21" s="30">
        <v>60379</v>
      </c>
      <c r="I21" s="30">
        <v>50334</v>
      </c>
      <c r="J21" s="31">
        <v>-16.636578943009987</v>
      </c>
      <c r="K21" s="30">
        <f t="shared" si="1"/>
        <v>777972</v>
      </c>
      <c r="L21" s="30">
        <f t="shared" si="2"/>
        <v>618893</v>
      </c>
      <c r="M21" s="31">
        <f t="shared" si="3"/>
        <v>-20.447908150936023</v>
      </c>
    </row>
    <row r="22" spans="1:13" x14ac:dyDescent="0.2">
      <c r="A22" s="17" t="s">
        <v>327</v>
      </c>
      <c r="B22" s="20"/>
      <c r="C22" s="12"/>
      <c r="D22" s="21"/>
      <c r="E22" s="20"/>
      <c r="F22" s="12"/>
      <c r="G22" s="21"/>
      <c r="H22" s="12"/>
      <c r="I22" s="12"/>
      <c r="J22" s="11"/>
      <c r="K22" s="12"/>
      <c r="L22" s="12"/>
      <c r="M22" s="11"/>
    </row>
    <row r="23" spans="1:13" x14ac:dyDescent="0.2">
      <c r="A23" s="18" t="s">
        <v>15</v>
      </c>
      <c r="B23" s="22">
        <v>1016261</v>
      </c>
      <c r="C23" s="13">
        <v>521918</v>
      </c>
      <c r="D23" s="23">
        <v>-48.643311117911637</v>
      </c>
      <c r="E23" s="22">
        <v>525532</v>
      </c>
      <c r="F23" s="13">
        <v>134087</v>
      </c>
      <c r="G23" s="23">
        <v>-74.485473767534614</v>
      </c>
      <c r="H23" s="13">
        <v>495278</v>
      </c>
      <c r="I23" s="13">
        <v>387337</v>
      </c>
      <c r="J23" s="10">
        <v>-21.794022750859114</v>
      </c>
      <c r="K23" s="13">
        <f t="shared" si="1"/>
        <v>1020810</v>
      </c>
      <c r="L23" s="13">
        <f t="shared" si="2"/>
        <v>521424</v>
      </c>
      <c r="M23" s="10">
        <f t="shared" si="3"/>
        <v>-48.920563082258205</v>
      </c>
    </row>
    <row r="24" spans="1:13" x14ac:dyDescent="0.2">
      <c r="A24" s="18" t="s">
        <v>16</v>
      </c>
      <c r="B24" s="22">
        <v>116721</v>
      </c>
      <c r="C24" s="13">
        <v>89253</v>
      </c>
      <c r="D24" s="23">
        <v>-23.533040326933456</v>
      </c>
      <c r="E24" s="22">
        <v>111533</v>
      </c>
      <c r="F24" s="13">
        <v>82110</v>
      </c>
      <c r="G24" s="23">
        <v>-26.380533115759462</v>
      </c>
      <c r="H24" s="13">
        <v>6373</v>
      </c>
      <c r="I24" s="13">
        <v>5604</v>
      </c>
      <c r="J24" s="10">
        <v>-12.066530676290602</v>
      </c>
      <c r="K24" s="13">
        <f t="shared" si="1"/>
        <v>117906</v>
      </c>
      <c r="L24" s="13">
        <f t="shared" si="2"/>
        <v>87714</v>
      </c>
      <c r="M24" s="10">
        <f t="shared" si="3"/>
        <v>-25.606839346598136</v>
      </c>
    </row>
    <row r="25" spans="1:13" x14ac:dyDescent="0.2">
      <c r="A25" s="28" t="s">
        <v>338</v>
      </c>
      <c r="B25" s="29">
        <v>1132982</v>
      </c>
      <c r="C25" s="30">
        <v>611171</v>
      </c>
      <c r="D25" s="31">
        <v>-46.056424550434166</v>
      </c>
      <c r="E25" s="29">
        <v>637065</v>
      </c>
      <c r="F25" s="30">
        <v>216197</v>
      </c>
      <c r="G25" s="31">
        <v>-66.063588487830913</v>
      </c>
      <c r="H25" s="30">
        <v>501651</v>
      </c>
      <c r="I25" s="30">
        <v>392941</v>
      </c>
      <c r="J25" s="31">
        <v>-21.670444193273809</v>
      </c>
      <c r="K25" s="30">
        <f t="shared" si="1"/>
        <v>1138716</v>
      </c>
      <c r="L25" s="30">
        <f t="shared" si="2"/>
        <v>609138</v>
      </c>
      <c r="M25" s="31">
        <f t="shared" si="3"/>
        <v>-46.506591634788656</v>
      </c>
    </row>
    <row r="26" spans="1:13" x14ac:dyDescent="0.2">
      <c r="A26" s="17" t="s">
        <v>328</v>
      </c>
      <c r="B26" s="20"/>
      <c r="C26" s="12"/>
      <c r="D26" s="21"/>
      <c r="E26" s="20"/>
      <c r="F26" s="12"/>
      <c r="G26" s="21"/>
      <c r="H26" s="12"/>
      <c r="I26" s="12"/>
      <c r="J26" s="11"/>
      <c r="K26" s="12"/>
      <c r="L26" s="12"/>
      <c r="M26" s="11"/>
    </row>
    <row r="27" spans="1:13" x14ac:dyDescent="0.2">
      <c r="A27" s="18" t="s">
        <v>21</v>
      </c>
      <c r="B27" s="22">
        <v>6026741</v>
      </c>
      <c r="C27" s="13">
        <v>4556398</v>
      </c>
      <c r="D27" s="23">
        <v>-24.396983377915195</v>
      </c>
      <c r="E27" s="22">
        <v>5565684</v>
      </c>
      <c r="F27" s="13">
        <v>4479848</v>
      </c>
      <c r="G27" s="23">
        <v>-19.509479877046559</v>
      </c>
      <c r="H27" s="13">
        <v>369998</v>
      </c>
      <c r="I27" s="13">
        <v>231972</v>
      </c>
      <c r="J27" s="10">
        <v>-37.304525970410651</v>
      </c>
      <c r="K27" s="13">
        <f t="shared" si="1"/>
        <v>5935682</v>
      </c>
      <c r="L27" s="13">
        <f t="shared" si="2"/>
        <v>4711820</v>
      </c>
      <c r="M27" s="10">
        <f t="shared" si="3"/>
        <v>-20.618725868400631</v>
      </c>
    </row>
    <row r="28" spans="1:13" x14ac:dyDescent="0.2">
      <c r="A28" s="18" t="s">
        <v>22</v>
      </c>
      <c r="B28" s="22">
        <v>14356051</v>
      </c>
      <c r="C28" s="13">
        <v>13154501</v>
      </c>
      <c r="D28" s="23">
        <v>-8.3696414842772562</v>
      </c>
      <c r="E28" s="22">
        <v>11213662</v>
      </c>
      <c r="F28" s="13">
        <v>10019836</v>
      </c>
      <c r="G28" s="23">
        <v>-10.646174282763294</v>
      </c>
      <c r="H28" s="13">
        <v>3135548</v>
      </c>
      <c r="I28" s="13">
        <v>3037439</v>
      </c>
      <c r="J28" s="10">
        <v>-3.1289267458192311</v>
      </c>
      <c r="K28" s="13">
        <f t="shared" si="1"/>
        <v>14349210</v>
      </c>
      <c r="L28" s="13">
        <f t="shared" si="2"/>
        <v>13057275</v>
      </c>
      <c r="M28" s="10">
        <f t="shared" si="3"/>
        <v>-9.003527023438922</v>
      </c>
    </row>
    <row r="29" spans="1:13" x14ac:dyDescent="0.2">
      <c r="A29" s="18" t="s">
        <v>23</v>
      </c>
      <c r="B29" s="22">
        <v>649678</v>
      </c>
      <c r="C29" s="13">
        <v>636218</v>
      </c>
      <c r="D29" s="23">
        <v>-2.0717955664190568</v>
      </c>
      <c r="E29" s="22">
        <v>636812</v>
      </c>
      <c r="F29" s="13">
        <v>617247</v>
      </c>
      <c r="G29" s="23">
        <v>-3.0723353203143158</v>
      </c>
      <c r="H29" s="13">
        <v>13859</v>
      </c>
      <c r="I29" s="13">
        <v>8313</v>
      </c>
      <c r="J29" s="10">
        <v>-40.017317266758063</v>
      </c>
      <c r="K29" s="13">
        <f t="shared" si="1"/>
        <v>650671</v>
      </c>
      <c r="L29" s="13">
        <f t="shared" si="2"/>
        <v>625560</v>
      </c>
      <c r="M29" s="10">
        <f t="shared" si="3"/>
        <v>-3.8592468390323225</v>
      </c>
    </row>
    <row r="30" spans="1:13" x14ac:dyDescent="0.2">
      <c r="A30" s="18" t="s">
        <v>24</v>
      </c>
      <c r="B30" s="22">
        <v>457</v>
      </c>
      <c r="C30" s="13">
        <v>2824</v>
      </c>
      <c r="D30" s="23">
        <v>517.94310722100658</v>
      </c>
      <c r="E30" s="22">
        <v>274</v>
      </c>
      <c r="F30" s="13">
        <v>2456</v>
      </c>
      <c r="G30" s="23">
        <v>796.35036496350369</v>
      </c>
      <c r="H30" s="13">
        <v>0</v>
      </c>
      <c r="I30" s="13">
        <v>0</v>
      </c>
      <c r="J30" s="10" t="s">
        <v>329</v>
      </c>
      <c r="K30" s="13">
        <f t="shared" si="1"/>
        <v>274</v>
      </c>
      <c r="L30" s="13">
        <f t="shared" si="2"/>
        <v>2456</v>
      </c>
      <c r="M30" s="10">
        <f t="shared" si="3"/>
        <v>796.35036496350369</v>
      </c>
    </row>
    <row r="31" spans="1:13" x14ac:dyDescent="0.2">
      <c r="A31" s="28" t="s">
        <v>25</v>
      </c>
      <c r="B31" s="29">
        <v>21032927</v>
      </c>
      <c r="C31" s="30">
        <v>18349941</v>
      </c>
      <c r="D31" s="31">
        <v>-12.756122816382142</v>
      </c>
      <c r="E31" s="29">
        <v>17416432</v>
      </c>
      <c r="F31" s="30">
        <v>15119387</v>
      </c>
      <c r="G31" s="31">
        <v>-13.188952823402635</v>
      </c>
      <c r="H31" s="30">
        <v>3519405</v>
      </c>
      <c r="I31" s="30">
        <v>3277724</v>
      </c>
      <c r="J31" s="31">
        <v>-6.8670982737138804</v>
      </c>
      <c r="K31" s="30">
        <f t="shared" si="1"/>
        <v>20935837</v>
      </c>
      <c r="L31" s="30">
        <f t="shared" si="2"/>
        <v>18397111</v>
      </c>
      <c r="M31" s="31">
        <f t="shared" si="3"/>
        <v>-12.126221655241203</v>
      </c>
    </row>
    <row r="32" spans="1:13" x14ac:dyDescent="0.2">
      <c r="A32" s="79" t="s">
        <v>26</v>
      </c>
      <c r="B32" s="80">
        <v>6095</v>
      </c>
      <c r="C32" s="81">
        <v>3836</v>
      </c>
      <c r="D32" s="82">
        <v>-37.063166529942578</v>
      </c>
      <c r="E32" s="80">
        <v>942</v>
      </c>
      <c r="F32" s="83">
        <v>-12</v>
      </c>
      <c r="G32" s="82">
        <v>-101.27388535031847</v>
      </c>
      <c r="H32" s="81">
        <v>5185</v>
      </c>
      <c r="I32" s="81">
        <v>3529</v>
      </c>
      <c r="J32" s="82">
        <v>-31.938283510125359</v>
      </c>
      <c r="K32" s="81">
        <f t="shared" si="1"/>
        <v>6127</v>
      </c>
      <c r="L32" s="81">
        <f t="shared" si="2"/>
        <v>3517</v>
      </c>
      <c r="M32" s="82">
        <f t="shared" si="3"/>
        <v>-42.598335237473478</v>
      </c>
    </row>
    <row r="33" spans="1:13" x14ac:dyDescent="0.2">
      <c r="A33" s="19" t="s">
        <v>28</v>
      </c>
      <c r="B33" s="25">
        <v>26353293</v>
      </c>
      <c r="C33" s="26">
        <v>22652108</v>
      </c>
      <c r="D33" s="27">
        <v>-14.044487723033322</v>
      </c>
      <c r="E33" s="25">
        <v>21545551</v>
      </c>
      <c r="F33" s="26">
        <v>18615588</v>
      </c>
      <c r="G33" s="27">
        <v>-13.598923508616698</v>
      </c>
      <c r="H33" s="14">
        <v>4748738</v>
      </c>
      <c r="I33" s="14">
        <v>4128928</v>
      </c>
      <c r="J33" s="15">
        <v>-13.052099315649757</v>
      </c>
      <c r="K33" s="14">
        <f t="shared" si="1"/>
        <v>26294289</v>
      </c>
      <c r="L33" s="14">
        <f t="shared" si="2"/>
        <v>22744516</v>
      </c>
      <c r="M33" s="15">
        <f t="shared" si="3"/>
        <v>-13.500167279670503</v>
      </c>
    </row>
    <row r="34" spans="1:13" x14ac:dyDescent="0.2">
      <c r="A34" s="38"/>
      <c r="B34" s="77"/>
      <c r="C34" s="77"/>
      <c r="D34" s="78"/>
      <c r="E34" s="77"/>
      <c r="F34" s="77"/>
      <c r="G34" s="78"/>
      <c r="H34" s="77"/>
      <c r="I34" s="77"/>
      <c r="J34" s="78"/>
      <c r="K34" s="9"/>
      <c r="L34" s="9"/>
    </row>
    <row r="35" spans="1:13" s="37" customFormat="1" x14ac:dyDescent="0.2">
      <c r="A35" s="91" t="s">
        <v>352</v>
      </c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</row>
    <row r="36" spans="1:13" s="37" customFormat="1" x14ac:dyDescent="0.2">
      <c r="A36" s="151" t="s">
        <v>357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3" s="37" customFormat="1" x14ac:dyDescent="0.2"/>
  </sheetData>
  <mergeCells count="12">
    <mergeCell ref="K4:M4"/>
    <mergeCell ref="K5:M5"/>
    <mergeCell ref="A1:M1"/>
    <mergeCell ref="A2:M2"/>
    <mergeCell ref="A3:M3"/>
    <mergeCell ref="A5:A6"/>
    <mergeCell ref="B5:D5"/>
    <mergeCell ref="E5:G5"/>
    <mergeCell ref="H5:J5"/>
    <mergeCell ref="B4:D4"/>
    <mergeCell ref="E4:G4"/>
    <mergeCell ref="H4:J4"/>
  </mergeCells>
  <pageMargins left="0.19685039370078741" right="0.1968503937007874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7"/>
  <sheetViews>
    <sheetView zoomScaleNormal="100" zoomScaleSheetLayoutView="100" workbookViewId="0">
      <pane xSplit="1" ySplit="7" topLeftCell="J8" activePane="bottomRight" state="frozen"/>
      <selection pane="topRight" activeCell="B1" sqref="B1"/>
      <selection pane="bottomLeft" activeCell="A9" sqref="A9"/>
      <selection pane="bottomRight" activeCell="A2" sqref="A2:U2"/>
    </sheetView>
  </sheetViews>
  <sheetFormatPr defaultRowHeight="12.75" x14ac:dyDescent="0.2"/>
  <cols>
    <col min="1" max="1" width="55.28515625" style="34" customWidth="1"/>
    <col min="2" max="16" width="10.7109375" style="34" customWidth="1"/>
    <col min="17" max="17" width="13.42578125" style="34" customWidth="1"/>
    <col min="18" max="18" width="9.140625" style="34"/>
    <col min="19" max="19" width="10.5703125" style="34" customWidth="1"/>
    <col min="20" max="20" width="11.140625" style="34" customWidth="1"/>
    <col min="21" max="21" width="10.7109375" style="34" customWidth="1"/>
    <col min="22" max="16384" width="9.140625" style="34"/>
  </cols>
  <sheetData>
    <row r="1" spans="1:21" s="39" customFormat="1" x14ac:dyDescent="0.2">
      <c r="A1" s="143" t="s">
        <v>337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39" customForma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s="39" customFormat="1" x14ac:dyDescent="0.2">
      <c r="A3" s="140" t="s">
        <v>336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</row>
    <row r="4" spans="1:21" s="39" customFormat="1" x14ac:dyDescent="0.2">
      <c r="A4" s="148" t="s">
        <v>1</v>
      </c>
      <c r="B4" s="150" t="s">
        <v>2</v>
      </c>
      <c r="C4" s="146"/>
      <c r="D4" s="146"/>
      <c r="E4" s="147"/>
      <c r="F4" s="100"/>
      <c r="G4" s="150" t="s">
        <v>3</v>
      </c>
      <c r="H4" s="146"/>
      <c r="I4" s="146"/>
      <c r="J4" s="147"/>
      <c r="K4" s="100"/>
      <c r="L4" s="145" t="s">
        <v>4</v>
      </c>
      <c r="M4" s="146"/>
      <c r="N4" s="146"/>
      <c r="O4" s="147"/>
      <c r="P4" s="100"/>
      <c r="Q4" s="145" t="s">
        <v>355</v>
      </c>
      <c r="R4" s="146"/>
      <c r="S4" s="146"/>
      <c r="T4" s="147"/>
      <c r="U4" s="101"/>
    </row>
    <row r="5" spans="1:21" s="39" customFormat="1" x14ac:dyDescent="0.2">
      <c r="A5" s="149"/>
      <c r="B5" s="139" t="s">
        <v>29</v>
      </c>
      <c r="C5" s="136"/>
      <c r="D5" s="137" t="s">
        <v>30</v>
      </c>
      <c r="E5" s="138"/>
      <c r="F5" s="110"/>
      <c r="G5" s="139" t="s">
        <v>29</v>
      </c>
      <c r="H5" s="136"/>
      <c r="I5" s="137" t="s">
        <v>30</v>
      </c>
      <c r="J5" s="138"/>
      <c r="K5" s="110"/>
      <c r="L5" s="135" t="s">
        <v>29</v>
      </c>
      <c r="M5" s="136"/>
      <c r="N5" s="137" t="s">
        <v>30</v>
      </c>
      <c r="O5" s="138"/>
      <c r="P5" s="110"/>
      <c r="Q5" s="135" t="s">
        <v>29</v>
      </c>
      <c r="R5" s="136"/>
      <c r="S5" s="137" t="s">
        <v>30</v>
      </c>
      <c r="T5" s="138"/>
      <c r="U5" s="98"/>
    </row>
    <row r="6" spans="1:21" s="39" customFormat="1" x14ac:dyDescent="0.2">
      <c r="A6" s="99" t="s">
        <v>5</v>
      </c>
      <c r="B6" s="139" t="s">
        <v>31</v>
      </c>
      <c r="C6" s="136"/>
      <c r="D6" s="137" t="s">
        <v>6</v>
      </c>
      <c r="E6" s="138"/>
      <c r="F6" s="110"/>
      <c r="G6" s="139" t="s">
        <v>31</v>
      </c>
      <c r="H6" s="136"/>
      <c r="I6" s="137" t="s">
        <v>6</v>
      </c>
      <c r="J6" s="138"/>
      <c r="K6" s="110"/>
      <c r="L6" s="135" t="s">
        <v>31</v>
      </c>
      <c r="M6" s="136"/>
      <c r="N6" s="137" t="s">
        <v>6</v>
      </c>
      <c r="O6" s="138"/>
      <c r="P6" s="110"/>
      <c r="Q6" s="135" t="s">
        <v>31</v>
      </c>
      <c r="R6" s="136"/>
      <c r="S6" s="137" t="s">
        <v>6</v>
      </c>
      <c r="T6" s="138"/>
      <c r="U6" s="98"/>
    </row>
    <row r="7" spans="1:21" s="39" customFormat="1" x14ac:dyDescent="0.2">
      <c r="A7" s="99" t="s">
        <v>32</v>
      </c>
      <c r="B7" s="40">
        <v>2020</v>
      </c>
      <c r="C7" s="41">
        <v>2021</v>
      </c>
      <c r="D7" s="41" t="s">
        <v>7</v>
      </c>
      <c r="E7" s="42" t="s">
        <v>8</v>
      </c>
      <c r="F7" s="102" t="s">
        <v>358</v>
      </c>
      <c r="G7" s="40">
        <v>2020</v>
      </c>
      <c r="H7" s="41">
        <v>2021</v>
      </c>
      <c r="I7" s="41" t="s">
        <v>7</v>
      </c>
      <c r="J7" s="42" t="s">
        <v>8</v>
      </c>
      <c r="K7" s="102" t="s">
        <v>358</v>
      </c>
      <c r="L7" s="43">
        <v>2020</v>
      </c>
      <c r="M7" s="41">
        <v>2021</v>
      </c>
      <c r="N7" s="41" t="s">
        <v>7</v>
      </c>
      <c r="O7" s="42" t="s">
        <v>8</v>
      </c>
      <c r="P7" s="102" t="s">
        <v>358</v>
      </c>
      <c r="Q7" s="43">
        <v>2020</v>
      </c>
      <c r="R7" s="41">
        <v>2021</v>
      </c>
      <c r="S7" s="41" t="s">
        <v>7</v>
      </c>
      <c r="T7" s="42" t="s">
        <v>8</v>
      </c>
      <c r="U7" s="103" t="s">
        <v>358</v>
      </c>
    </row>
    <row r="8" spans="1:21" x14ac:dyDescent="0.2">
      <c r="A8" s="115" t="s">
        <v>351</v>
      </c>
      <c r="B8" s="48"/>
      <c r="C8" s="44"/>
      <c r="D8" s="44"/>
      <c r="E8" s="49"/>
      <c r="F8" s="44"/>
      <c r="G8" s="48"/>
      <c r="H8" s="44"/>
      <c r="I8" s="44"/>
      <c r="J8" s="49"/>
      <c r="K8" s="44"/>
      <c r="L8" s="44"/>
      <c r="M8" s="44"/>
      <c r="N8" s="44"/>
      <c r="O8" s="51"/>
      <c r="P8" s="44"/>
      <c r="Q8" s="44"/>
      <c r="R8" s="44"/>
      <c r="S8" s="44"/>
      <c r="T8" s="51"/>
      <c r="U8" s="49"/>
    </row>
    <row r="9" spans="1:21" x14ac:dyDescent="0.2">
      <c r="A9" s="115" t="s">
        <v>79</v>
      </c>
      <c r="B9" s="48"/>
      <c r="C9" s="44"/>
      <c r="D9" s="44"/>
      <c r="E9" s="49"/>
      <c r="F9" s="44"/>
      <c r="G9" s="48"/>
      <c r="H9" s="44"/>
      <c r="I9" s="44"/>
      <c r="J9" s="49"/>
      <c r="K9" s="44"/>
      <c r="L9" s="44"/>
      <c r="M9" s="44"/>
      <c r="N9" s="44"/>
      <c r="O9" s="51"/>
      <c r="P9" s="44"/>
      <c r="Q9" s="44"/>
      <c r="R9" s="44"/>
      <c r="S9" s="44"/>
      <c r="T9" s="51"/>
      <c r="U9" s="49"/>
    </row>
    <row r="10" spans="1:21" x14ac:dyDescent="0.2">
      <c r="A10" s="115" t="s">
        <v>80</v>
      </c>
      <c r="B10" s="48"/>
      <c r="C10" s="44"/>
      <c r="D10" s="44"/>
      <c r="E10" s="49"/>
      <c r="F10" s="44"/>
      <c r="G10" s="48"/>
      <c r="H10" s="44"/>
      <c r="I10" s="44"/>
      <c r="J10" s="49"/>
      <c r="K10" s="44"/>
      <c r="L10" s="44"/>
      <c r="M10" s="44"/>
      <c r="N10" s="44"/>
      <c r="O10" s="51"/>
      <c r="P10" s="44"/>
      <c r="Q10" s="44"/>
      <c r="R10" s="44"/>
      <c r="S10" s="44"/>
      <c r="T10" s="51"/>
      <c r="U10" s="49"/>
    </row>
    <row r="11" spans="1:21" x14ac:dyDescent="0.2">
      <c r="A11" s="115" t="s">
        <v>81</v>
      </c>
      <c r="B11" s="48"/>
      <c r="C11" s="44"/>
      <c r="D11" s="44"/>
      <c r="E11" s="49"/>
      <c r="F11" s="44"/>
      <c r="G11" s="48"/>
      <c r="H11" s="44"/>
      <c r="I11" s="44"/>
      <c r="J11" s="49"/>
      <c r="K11" s="44"/>
      <c r="L11" s="44"/>
      <c r="M11" s="44"/>
      <c r="N11" s="44"/>
      <c r="O11" s="51"/>
      <c r="P11" s="44"/>
      <c r="Q11" s="44"/>
      <c r="R11" s="44"/>
      <c r="S11" s="44"/>
      <c r="T11" s="51"/>
      <c r="U11" s="49"/>
    </row>
    <row r="12" spans="1:21" x14ac:dyDescent="0.2">
      <c r="A12" s="48" t="s">
        <v>82</v>
      </c>
      <c r="B12" s="53">
        <v>16</v>
      </c>
      <c r="C12" s="54">
        <v>0</v>
      </c>
      <c r="D12" s="54">
        <v>24</v>
      </c>
      <c r="E12" s="55">
        <v>5</v>
      </c>
      <c r="F12" s="112">
        <f t="shared" ref="F12:F75" si="0">(E12-D12)/D12*100</f>
        <v>-79.166666666666657</v>
      </c>
      <c r="G12" s="53">
        <v>0</v>
      </c>
      <c r="H12" s="54">
        <v>0</v>
      </c>
      <c r="I12" s="54">
        <v>35</v>
      </c>
      <c r="J12" s="55">
        <v>1</v>
      </c>
      <c r="K12" s="112">
        <f t="shared" ref="K12:K75" si="1">(J12-I12)/I12*100</f>
        <v>-97.142857142857139</v>
      </c>
      <c r="L12" s="54">
        <v>16</v>
      </c>
      <c r="M12" s="54">
        <v>0</v>
      </c>
      <c r="N12" s="54">
        <v>102</v>
      </c>
      <c r="O12" s="57">
        <v>16</v>
      </c>
      <c r="P12" s="112">
        <f t="shared" ref="P12:P75" si="2">(O12-N12)/N12*100</f>
        <v>-84.313725490196077</v>
      </c>
      <c r="Q12" s="54">
        <f t="shared" ref="Q12:T15" si="3">G12+L12</f>
        <v>16</v>
      </c>
      <c r="R12" s="54">
        <f t="shared" si="3"/>
        <v>0</v>
      </c>
      <c r="S12" s="54">
        <f t="shared" si="3"/>
        <v>137</v>
      </c>
      <c r="T12" s="57">
        <f t="shared" si="3"/>
        <v>17</v>
      </c>
      <c r="U12" s="112">
        <f t="shared" ref="U12:U75" si="4">(T12-S12)/S12*100</f>
        <v>-87.591240875912419</v>
      </c>
    </row>
    <row r="13" spans="1:21" x14ac:dyDescent="0.2">
      <c r="A13" s="48" t="s">
        <v>346</v>
      </c>
      <c r="B13" s="53">
        <v>17630</v>
      </c>
      <c r="C13" s="54">
        <v>28519</v>
      </c>
      <c r="D13" s="54">
        <v>267600</v>
      </c>
      <c r="E13" s="55">
        <v>252071</v>
      </c>
      <c r="F13" s="54">
        <f t="shared" si="0"/>
        <v>-5.8030642750373698</v>
      </c>
      <c r="G13" s="53">
        <v>15988</v>
      </c>
      <c r="H13" s="54">
        <v>24653</v>
      </c>
      <c r="I13" s="54">
        <v>247776</v>
      </c>
      <c r="J13" s="55">
        <v>226159</v>
      </c>
      <c r="K13" s="54">
        <f t="shared" si="1"/>
        <v>-8.7244123724654532</v>
      </c>
      <c r="L13" s="54">
        <v>923</v>
      </c>
      <c r="M13" s="54">
        <v>3733</v>
      </c>
      <c r="N13" s="54">
        <v>16669</v>
      </c>
      <c r="O13" s="57">
        <v>29735</v>
      </c>
      <c r="P13" s="54">
        <f t="shared" si="2"/>
        <v>78.385026096346508</v>
      </c>
      <c r="Q13" s="54">
        <f t="shared" si="3"/>
        <v>16911</v>
      </c>
      <c r="R13" s="54">
        <f t="shared" si="3"/>
        <v>28386</v>
      </c>
      <c r="S13" s="54">
        <f t="shared" si="3"/>
        <v>264445</v>
      </c>
      <c r="T13" s="57">
        <f t="shared" si="3"/>
        <v>255894</v>
      </c>
      <c r="U13" s="55">
        <f t="shared" si="4"/>
        <v>-3.2335646353684133</v>
      </c>
    </row>
    <row r="14" spans="1:21" x14ac:dyDescent="0.2">
      <c r="A14" s="48" t="s">
        <v>83</v>
      </c>
      <c r="B14" s="53">
        <v>5016</v>
      </c>
      <c r="C14" s="54">
        <v>6293</v>
      </c>
      <c r="D14" s="54">
        <v>64951</v>
      </c>
      <c r="E14" s="55">
        <v>40837</v>
      </c>
      <c r="F14" s="54">
        <f t="shared" si="0"/>
        <v>-37.126449169373835</v>
      </c>
      <c r="G14" s="53">
        <v>1475</v>
      </c>
      <c r="H14" s="54">
        <v>4132</v>
      </c>
      <c r="I14" s="54">
        <v>46766</v>
      </c>
      <c r="J14" s="55">
        <v>40834</v>
      </c>
      <c r="K14" s="54">
        <f t="shared" si="1"/>
        <v>-12.684428858572467</v>
      </c>
      <c r="L14" s="54">
        <v>1141</v>
      </c>
      <c r="M14" s="54">
        <v>674</v>
      </c>
      <c r="N14" s="54">
        <v>14312</v>
      </c>
      <c r="O14" s="57">
        <v>4314</v>
      </c>
      <c r="P14" s="54">
        <f t="shared" si="2"/>
        <v>-69.857462269424261</v>
      </c>
      <c r="Q14" s="54">
        <f t="shared" si="3"/>
        <v>2616</v>
      </c>
      <c r="R14" s="54">
        <f t="shared" si="3"/>
        <v>4806</v>
      </c>
      <c r="S14" s="54">
        <f t="shared" si="3"/>
        <v>61078</v>
      </c>
      <c r="T14" s="57">
        <f t="shared" si="3"/>
        <v>45148</v>
      </c>
      <c r="U14" s="55">
        <f t="shared" si="4"/>
        <v>-26.081404106224827</v>
      </c>
    </row>
    <row r="15" spans="1:21" x14ac:dyDescent="0.2">
      <c r="A15" s="115" t="s">
        <v>84</v>
      </c>
      <c r="B15" s="58">
        <v>22662</v>
      </c>
      <c r="C15" s="59">
        <v>34812</v>
      </c>
      <c r="D15" s="59">
        <v>332575</v>
      </c>
      <c r="E15" s="60">
        <v>292913</v>
      </c>
      <c r="F15" s="59">
        <f t="shared" si="0"/>
        <v>-11.925731038111705</v>
      </c>
      <c r="G15" s="58">
        <v>17463</v>
      </c>
      <c r="H15" s="59">
        <v>28785</v>
      </c>
      <c r="I15" s="59">
        <v>294577</v>
      </c>
      <c r="J15" s="60">
        <v>266994</v>
      </c>
      <c r="K15" s="59">
        <f t="shared" si="1"/>
        <v>-9.3635959358673624</v>
      </c>
      <c r="L15" s="59">
        <v>2080</v>
      </c>
      <c r="M15" s="59">
        <v>4407</v>
      </c>
      <c r="N15" s="59">
        <v>31083</v>
      </c>
      <c r="O15" s="62">
        <v>34065</v>
      </c>
      <c r="P15" s="59">
        <f t="shared" si="2"/>
        <v>9.593668564810347</v>
      </c>
      <c r="Q15" s="59">
        <f t="shared" si="3"/>
        <v>19543</v>
      </c>
      <c r="R15" s="59">
        <f t="shared" si="3"/>
        <v>33192</v>
      </c>
      <c r="S15" s="59">
        <f t="shared" si="3"/>
        <v>325660</v>
      </c>
      <c r="T15" s="62">
        <f t="shared" si="3"/>
        <v>301059</v>
      </c>
      <c r="U15" s="60">
        <f t="shared" si="4"/>
        <v>-7.554197629429467</v>
      </c>
    </row>
    <row r="16" spans="1:21" x14ac:dyDescent="0.2">
      <c r="A16" s="115" t="s">
        <v>85</v>
      </c>
      <c r="B16" s="48"/>
      <c r="C16" s="44"/>
      <c r="D16" s="44"/>
      <c r="E16" s="49"/>
      <c r="F16" s="44"/>
      <c r="G16" s="48"/>
      <c r="H16" s="44"/>
      <c r="I16" s="44"/>
      <c r="J16" s="49"/>
      <c r="K16" s="44"/>
      <c r="L16" s="44"/>
      <c r="M16" s="44"/>
      <c r="N16" s="44"/>
      <c r="O16" s="51"/>
      <c r="P16" s="44"/>
      <c r="Q16" s="44"/>
      <c r="R16" s="44"/>
      <c r="S16" s="44"/>
      <c r="T16" s="51"/>
      <c r="U16" s="49"/>
    </row>
    <row r="17" spans="1:21" x14ac:dyDescent="0.2">
      <c r="A17" s="115" t="s">
        <v>81</v>
      </c>
      <c r="B17" s="48"/>
      <c r="C17" s="44"/>
      <c r="D17" s="44"/>
      <c r="E17" s="49"/>
      <c r="F17" s="44"/>
      <c r="G17" s="48"/>
      <c r="H17" s="44"/>
      <c r="I17" s="44"/>
      <c r="J17" s="49"/>
      <c r="K17" s="44"/>
      <c r="L17" s="44"/>
      <c r="M17" s="44"/>
      <c r="N17" s="44"/>
      <c r="O17" s="51"/>
      <c r="P17" s="44"/>
      <c r="Q17" s="44"/>
      <c r="R17" s="44"/>
      <c r="S17" s="44"/>
      <c r="T17" s="51"/>
      <c r="U17" s="49"/>
    </row>
    <row r="18" spans="1:21" x14ac:dyDescent="0.2">
      <c r="A18" s="48" t="s">
        <v>86</v>
      </c>
      <c r="B18" s="53">
        <v>0</v>
      </c>
      <c r="C18" s="54">
        <v>0</v>
      </c>
      <c r="D18" s="54">
        <v>0</v>
      </c>
      <c r="E18" s="55">
        <v>0</v>
      </c>
      <c r="F18" s="54" t="s">
        <v>329</v>
      </c>
      <c r="G18" s="53">
        <v>0</v>
      </c>
      <c r="H18" s="54">
        <v>0</v>
      </c>
      <c r="I18" s="54">
        <v>45</v>
      </c>
      <c r="J18" s="55">
        <v>0</v>
      </c>
      <c r="K18" s="54">
        <f t="shared" si="1"/>
        <v>-100</v>
      </c>
      <c r="L18" s="54">
        <v>0</v>
      </c>
      <c r="M18" s="54">
        <v>0</v>
      </c>
      <c r="N18" s="54">
        <v>0</v>
      </c>
      <c r="O18" s="57">
        <v>0</v>
      </c>
      <c r="P18" s="54" t="s">
        <v>329</v>
      </c>
      <c r="Q18" s="54">
        <v>0</v>
      </c>
      <c r="R18" s="54">
        <v>0</v>
      </c>
      <c r="S18" s="54">
        <v>0</v>
      </c>
      <c r="T18" s="57">
        <v>0</v>
      </c>
      <c r="U18" s="55" t="s">
        <v>329</v>
      </c>
    </row>
    <row r="19" spans="1:21" x14ac:dyDescent="0.2">
      <c r="A19" s="48" t="s">
        <v>87</v>
      </c>
      <c r="B19" s="53">
        <v>2721</v>
      </c>
      <c r="C19" s="54">
        <v>1645</v>
      </c>
      <c r="D19" s="54">
        <v>62926</v>
      </c>
      <c r="E19" s="55">
        <v>15951</v>
      </c>
      <c r="F19" s="54">
        <f t="shared" si="0"/>
        <v>-74.651177573657947</v>
      </c>
      <c r="G19" s="53">
        <v>941</v>
      </c>
      <c r="H19" s="54">
        <v>1235</v>
      </c>
      <c r="I19" s="54">
        <v>22056</v>
      </c>
      <c r="J19" s="55">
        <v>12948</v>
      </c>
      <c r="K19" s="54">
        <f t="shared" si="1"/>
        <v>-41.29488574537541</v>
      </c>
      <c r="L19" s="54">
        <v>495</v>
      </c>
      <c r="M19" s="54">
        <v>591</v>
      </c>
      <c r="N19" s="54">
        <v>43047</v>
      </c>
      <c r="O19" s="57">
        <v>6167</v>
      </c>
      <c r="P19" s="54">
        <f t="shared" si="2"/>
        <v>-85.673798406393004</v>
      </c>
      <c r="Q19" s="54">
        <f>G19+L19</f>
        <v>1436</v>
      </c>
      <c r="R19" s="54">
        <f>H19+M19</f>
        <v>1826</v>
      </c>
      <c r="S19" s="54">
        <f>I19+N19</f>
        <v>65103</v>
      </c>
      <c r="T19" s="57">
        <f>J19+O19</f>
        <v>19115</v>
      </c>
      <c r="U19" s="55">
        <f t="shared" si="4"/>
        <v>-70.638833847902546</v>
      </c>
    </row>
    <row r="20" spans="1:21" x14ac:dyDescent="0.2">
      <c r="A20" s="48" t="s">
        <v>88</v>
      </c>
      <c r="B20" s="53" t="s">
        <v>339</v>
      </c>
      <c r="C20" s="54" t="s">
        <v>339</v>
      </c>
      <c r="D20" s="54">
        <v>55494</v>
      </c>
      <c r="E20" s="55">
        <v>27873</v>
      </c>
      <c r="F20" s="54">
        <f t="shared" si="0"/>
        <v>-49.772948426856956</v>
      </c>
      <c r="G20" s="53" t="s">
        <v>339</v>
      </c>
      <c r="H20" s="54" t="s">
        <v>339</v>
      </c>
      <c r="I20" s="54">
        <v>0</v>
      </c>
      <c r="J20" s="55">
        <v>0</v>
      </c>
      <c r="K20" s="54" t="s">
        <v>329</v>
      </c>
      <c r="L20" s="54" t="s">
        <v>339</v>
      </c>
      <c r="M20" s="54" t="s">
        <v>339</v>
      </c>
      <c r="N20" s="54">
        <v>54863</v>
      </c>
      <c r="O20" s="57">
        <v>28619</v>
      </c>
      <c r="P20" s="54">
        <f t="shared" si="2"/>
        <v>-47.835517561926984</v>
      </c>
      <c r="Q20" s="54" t="s">
        <v>339</v>
      </c>
      <c r="R20" s="54" t="s">
        <v>339</v>
      </c>
      <c r="S20" s="54">
        <f t="shared" ref="S20:S29" si="5">I20+N20</f>
        <v>54863</v>
      </c>
      <c r="T20" s="57">
        <f t="shared" ref="T20:T29" si="6">J20+O20</f>
        <v>28619</v>
      </c>
      <c r="U20" s="55">
        <f t="shared" si="4"/>
        <v>-47.835517561926984</v>
      </c>
    </row>
    <row r="21" spans="1:21" x14ac:dyDescent="0.2">
      <c r="A21" s="48" t="s">
        <v>89</v>
      </c>
      <c r="B21" s="53">
        <v>2457</v>
      </c>
      <c r="C21" s="54">
        <v>5911</v>
      </c>
      <c r="D21" s="54">
        <v>59395</v>
      </c>
      <c r="E21" s="55">
        <v>47225</v>
      </c>
      <c r="F21" s="54">
        <f t="shared" si="0"/>
        <v>-20.489940230659144</v>
      </c>
      <c r="G21" s="53">
        <v>2744</v>
      </c>
      <c r="H21" s="54">
        <v>5303</v>
      </c>
      <c r="I21" s="54">
        <v>63260</v>
      </c>
      <c r="J21" s="55">
        <v>46502</v>
      </c>
      <c r="K21" s="54">
        <f t="shared" si="1"/>
        <v>-26.490673411318365</v>
      </c>
      <c r="L21" s="54">
        <v>0</v>
      </c>
      <c r="M21" s="54">
        <v>2</v>
      </c>
      <c r="N21" s="54">
        <v>2264</v>
      </c>
      <c r="O21" s="57">
        <v>323</v>
      </c>
      <c r="P21" s="54">
        <f t="shared" si="2"/>
        <v>-85.733215547703182</v>
      </c>
      <c r="Q21" s="54">
        <f t="shared" ref="Q21:R25" si="7">G21+L21</f>
        <v>2744</v>
      </c>
      <c r="R21" s="54">
        <f t="shared" si="7"/>
        <v>5305</v>
      </c>
      <c r="S21" s="54">
        <f t="shared" si="5"/>
        <v>65524</v>
      </c>
      <c r="T21" s="57">
        <f t="shared" si="6"/>
        <v>46825</v>
      </c>
      <c r="U21" s="55">
        <f t="shared" si="4"/>
        <v>-28.537635065014342</v>
      </c>
    </row>
    <row r="22" spans="1:21" x14ac:dyDescent="0.2">
      <c r="A22" s="48" t="s">
        <v>90</v>
      </c>
      <c r="B22" s="53">
        <v>17841</v>
      </c>
      <c r="C22" s="54">
        <v>33307</v>
      </c>
      <c r="D22" s="54">
        <v>338378</v>
      </c>
      <c r="E22" s="55">
        <v>274521</v>
      </c>
      <c r="F22" s="54">
        <f t="shared" si="0"/>
        <v>-18.871498738097632</v>
      </c>
      <c r="G22" s="53">
        <v>12532</v>
      </c>
      <c r="H22" s="54">
        <v>26253</v>
      </c>
      <c r="I22" s="54">
        <v>286949</v>
      </c>
      <c r="J22" s="55">
        <v>237990</v>
      </c>
      <c r="K22" s="54">
        <f t="shared" si="1"/>
        <v>-17.061916926004272</v>
      </c>
      <c r="L22" s="54">
        <v>436</v>
      </c>
      <c r="M22" s="54">
        <v>6008</v>
      </c>
      <c r="N22" s="54">
        <v>62195</v>
      </c>
      <c r="O22" s="57">
        <v>42418</v>
      </c>
      <c r="P22" s="54">
        <f t="shared" si="2"/>
        <v>-31.798376075247209</v>
      </c>
      <c r="Q22" s="54">
        <f t="shared" si="7"/>
        <v>12968</v>
      </c>
      <c r="R22" s="54">
        <f t="shared" si="7"/>
        <v>32261</v>
      </c>
      <c r="S22" s="54">
        <f t="shared" si="5"/>
        <v>349144</v>
      </c>
      <c r="T22" s="57">
        <f t="shared" si="6"/>
        <v>280408</v>
      </c>
      <c r="U22" s="55">
        <f t="shared" si="4"/>
        <v>-19.687005934514126</v>
      </c>
    </row>
    <row r="23" spans="1:21" x14ac:dyDescent="0.2">
      <c r="A23" s="48" t="s">
        <v>91</v>
      </c>
      <c r="B23" s="53">
        <v>0</v>
      </c>
      <c r="C23" s="54">
        <v>0</v>
      </c>
      <c r="D23" s="54">
        <v>0</v>
      </c>
      <c r="E23" s="55">
        <v>0</v>
      </c>
      <c r="F23" s="54" t="s">
        <v>329</v>
      </c>
      <c r="G23" s="53">
        <v>0</v>
      </c>
      <c r="H23" s="54">
        <v>0</v>
      </c>
      <c r="I23" s="54">
        <v>-1</v>
      </c>
      <c r="J23" s="55">
        <v>0</v>
      </c>
      <c r="K23" s="54">
        <f t="shared" si="1"/>
        <v>-100</v>
      </c>
      <c r="L23" s="54">
        <v>0</v>
      </c>
      <c r="M23" s="54">
        <v>0</v>
      </c>
      <c r="N23" s="54">
        <v>0</v>
      </c>
      <c r="O23" s="57">
        <v>0</v>
      </c>
      <c r="P23" s="54" t="s">
        <v>329</v>
      </c>
      <c r="Q23" s="54">
        <f t="shared" si="7"/>
        <v>0</v>
      </c>
      <c r="R23" s="54">
        <f t="shared" si="7"/>
        <v>0</v>
      </c>
      <c r="S23" s="54">
        <f t="shared" si="5"/>
        <v>-1</v>
      </c>
      <c r="T23" s="57">
        <f t="shared" si="6"/>
        <v>0</v>
      </c>
      <c r="U23" s="55">
        <f t="shared" si="4"/>
        <v>-100</v>
      </c>
    </row>
    <row r="24" spans="1:21" x14ac:dyDescent="0.2">
      <c r="A24" s="46" t="s">
        <v>354</v>
      </c>
      <c r="B24" s="53">
        <v>50078</v>
      </c>
      <c r="C24" s="54">
        <v>95186</v>
      </c>
      <c r="D24" s="54">
        <v>892592</v>
      </c>
      <c r="E24" s="55">
        <v>787300</v>
      </c>
      <c r="F24" s="54">
        <f t="shared" si="0"/>
        <v>-11.796207001631204</v>
      </c>
      <c r="G24" s="53">
        <v>40519</v>
      </c>
      <c r="H24" s="54">
        <v>82201</v>
      </c>
      <c r="I24" s="54">
        <v>787610</v>
      </c>
      <c r="J24" s="55">
        <v>719647</v>
      </c>
      <c r="K24" s="54">
        <f t="shared" si="1"/>
        <v>-8.6290168992267748</v>
      </c>
      <c r="L24" s="54">
        <v>3547</v>
      </c>
      <c r="M24" s="54">
        <v>5456</v>
      </c>
      <c r="N24" s="54">
        <v>73985</v>
      </c>
      <c r="O24" s="57">
        <v>53396</v>
      </c>
      <c r="P24" s="54">
        <f t="shared" si="2"/>
        <v>-27.828613908224643</v>
      </c>
      <c r="Q24" s="54">
        <f t="shared" si="7"/>
        <v>44066</v>
      </c>
      <c r="R24" s="54">
        <f t="shared" si="7"/>
        <v>87657</v>
      </c>
      <c r="S24" s="54">
        <f t="shared" si="5"/>
        <v>861595</v>
      </c>
      <c r="T24" s="57">
        <f t="shared" si="6"/>
        <v>773043</v>
      </c>
      <c r="U24" s="55">
        <f t="shared" si="4"/>
        <v>-10.277682669931929</v>
      </c>
    </row>
    <row r="25" spans="1:21" x14ac:dyDescent="0.2">
      <c r="A25" s="48" t="s">
        <v>92</v>
      </c>
      <c r="B25" s="53">
        <v>777</v>
      </c>
      <c r="C25" s="54">
        <v>1104</v>
      </c>
      <c r="D25" s="54">
        <v>21458</v>
      </c>
      <c r="E25" s="55">
        <v>9690</v>
      </c>
      <c r="F25" s="54">
        <f t="shared" si="0"/>
        <v>-54.842016963370313</v>
      </c>
      <c r="G25" s="53">
        <v>207</v>
      </c>
      <c r="H25" s="54">
        <v>854</v>
      </c>
      <c r="I25" s="54">
        <v>12110</v>
      </c>
      <c r="J25" s="55">
        <v>7433</v>
      </c>
      <c r="K25" s="54">
        <f t="shared" si="1"/>
        <v>-38.62097440132122</v>
      </c>
      <c r="L25" s="54">
        <v>328</v>
      </c>
      <c r="M25" s="54">
        <v>153</v>
      </c>
      <c r="N25" s="54">
        <v>11122</v>
      </c>
      <c r="O25" s="57">
        <v>2609</v>
      </c>
      <c r="P25" s="54">
        <f t="shared" si="2"/>
        <v>-76.541988850926089</v>
      </c>
      <c r="Q25" s="54">
        <f t="shared" si="7"/>
        <v>535</v>
      </c>
      <c r="R25" s="54">
        <f t="shared" si="7"/>
        <v>1007</v>
      </c>
      <c r="S25" s="54">
        <f t="shared" si="5"/>
        <v>23232</v>
      </c>
      <c r="T25" s="57">
        <f t="shared" si="6"/>
        <v>10042</v>
      </c>
      <c r="U25" s="55">
        <f t="shared" si="4"/>
        <v>-56.775137741046834</v>
      </c>
    </row>
    <row r="26" spans="1:21" x14ac:dyDescent="0.2">
      <c r="A26" s="48" t="s">
        <v>93</v>
      </c>
      <c r="B26" s="53" t="s">
        <v>339</v>
      </c>
      <c r="C26" s="54" t="s">
        <v>339</v>
      </c>
      <c r="D26" s="54">
        <v>77877</v>
      </c>
      <c r="E26" s="55">
        <v>129982</v>
      </c>
      <c r="F26" s="54">
        <f t="shared" si="0"/>
        <v>66.906788910718191</v>
      </c>
      <c r="G26" s="53" t="s">
        <v>339</v>
      </c>
      <c r="H26" s="54" t="s">
        <v>339</v>
      </c>
      <c r="I26" s="54">
        <v>71816</v>
      </c>
      <c r="J26" s="55">
        <v>135578</v>
      </c>
      <c r="K26" s="54">
        <f t="shared" si="1"/>
        <v>88.785228918346888</v>
      </c>
      <c r="L26" s="54" t="s">
        <v>339</v>
      </c>
      <c r="M26" s="54" t="s">
        <v>339</v>
      </c>
      <c r="N26" s="54">
        <v>409</v>
      </c>
      <c r="O26" s="57">
        <v>349</v>
      </c>
      <c r="P26" s="54">
        <f t="shared" si="2"/>
        <v>-14.669926650366749</v>
      </c>
      <c r="Q26" s="54" t="s">
        <v>339</v>
      </c>
      <c r="R26" s="54" t="s">
        <v>339</v>
      </c>
      <c r="S26" s="54">
        <f t="shared" si="5"/>
        <v>72225</v>
      </c>
      <c r="T26" s="57">
        <f t="shared" si="6"/>
        <v>135927</v>
      </c>
      <c r="U26" s="55">
        <f t="shared" si="4"/>
        <v>88.199376947040491</v>
      </c>
    </row>
    <row r="27" spans="1:21" x14ac:dyDescent="0.2">
      <c r="A27" s="48" t="s">
        <v>94</v>
      </c>
      <c r="B27" s="53">
        <v>484</v>
      </c>
      <c r="C27" s="54">
        <v>0</v>
      </c>
      <c r="D27" s="54">
        <v>11821</v>
      </c>
      <c r="E27" s="55">
        <v>0</v>
      </c>
      <c r="F27" s="54">
        <f t="shared" si="0"/>
        <v>-100</v>
      </c>
      <c r="G27" s="53">
        <v>1533</v>
      </c>
      <c r="H27" s="54">
        <v>2989</v>
      </c>
      <c r="I27" s="54">
        <v>29960</v>
      </c>
      <c r="J27" s="55">
        <v>22530</v>
      </c>
      <c r="K27" s="54">
        <f t="shared" si="1"/>
        <v>-24.799732977303073</v>
      </c>
      <c r="L27" s="54">
        <v>599</v>
      </c>
      <c r="M27" s="54">
        <v>0</v>
      </c>
      <c r="N27" s="54">
        <v>6747</v>
      </c>
      <c r="O27" s="57">
        <v>0</v>
      </c>
      <c r="P27" s="54">
        <f t="shared" si="2"/>
        <v>-100</v>
      </c>
      <c r="Q27" s="54">
        <f t="shared" ref="Q27:R29" si="8">G27+L27</f>
        <v>2132</v>
      </c>
      <c r="R27" s="54">
        <f t="shared" si="8"/>
        <v>2989</v>
      </c>
      <c r="S27" s="54">
        <f t="shared" si="5"/>
        <v>36707</v>
      </c>
      <c r="T27" s="57">
        <f t="shared" si="6"/>
        <v>22530</v>
      </c>
      <c r="U27" s="55">
        <f t="shared" si="4"/>
        <v>-38.622061187239495</v>
      </c>
    </row>
    <row r="28" spans="1:21" x14ac:dyDescent="0.2">
      <c r="A28" s="48" t="s">
        <v>95</v>
      </c>
      <c r="B28" s="53">
        <v>9</v>
      </c>
      <c r="C28" s="54">
        <v>2484</v>
      </c>
      <c r="D28" s="54">
        <v>27588</v>
      </c>
      <c r="E28" s="55">
        <v>22901</v>
      </c>
      <c r="F28" s="54">
        <f t="shared" si="0"/>
        <v>-16.989270697404667</v>
      </c>
      <c r="G28" s="53">
        <v>108</v>
      </c>
      <c r="H28" s="54">
        <v>1888</v>
      </c>
      <c r="I28" s="54">
        <v>19814</v>
      </c>
      <c r="J28" s="55">
        <v>16164</v>
      </c>
      <c r="K28" s="54">
        <f t="shared" si="1"/>
        <v>-18.421318259816292</v>
      </c>
      <c r="L28" s="54">
        <v>0</v>
      </c>
      <c r="M28" s="54">
        <v>84</v>
      </c>
      <c r="N28" s="54">
        <v>10529</v>
      </c>
      <c r="O28" s="57">
        <v>6078</v>
      </c>
      <c r="P28" s="54">
        <f t="shared" si="2"/>
        <v>-42.273720201348659</v>
      </c>
      <c r="Q28" s="54">
        <f t="shared" si="8"/>
        <v>108</v>
      </c>
      <c r="R28" s="54">
        <f t="shared" si="8"/>
        <v>1972</v>
      </c>
      <c r="S28" s="54">
        <f t="shared" si="5"/>
        <v>30343</v>
      </c>
      <c r="T28" s="57">
        <f t="shared" si="6"/>
        <v>22242</v>
      </c>
      <c r="U28" s="55">
        <f t="shared" si="4"/>
        <v>-26.698085225587448</v>
      </c>
    </row>
    <row r="29" spans="1:21" x14ac:dyDescent="0.2">
      <c r="A29" s="115" t="s">
        <v>96</v>
      </c>
      <c r="B29" s="58">
        <f t="shared" ref="B29:O29" si="9">SUM(B18:B28)</f>
        <v>74367</v>
      </c>
      <c r="C29" s="59">
        <f t="shared" si="9"/>
        <v>139637</v>
      </c>
      <c r="D29" s="59">
        <f t="shared" si="9"/>
        <v>1547529</v>
      </c>
      <c r="E29" s="60">
        <f t="shared" si="9"/>
        <v>1315443</v>
      </c>
      <c r="F29" s="59">
        <f t="shared" si="0"/>
        <v>-14.997198760087857</v>
      </c>
      <c r="G29" s="58">
        <f t="shared" si="9"/>
        <v>58584</v>
      </c>
      <c r="H29" s="59">
        <f t="shared" si="9"/>
        <v>120723</v>
      </c>
      <c r="I29" s="59">
        <f t="shared" si="9"/>
        <v>1293619</v>
      </c>
      <c r="J29" s="60">
        <f t="shared" si="9"/>
        <v>1198792</v>
      </c>
      <c r="K29" s="59">
        <f t="shared" si="1"/>
        <v>-7.3303654321712957</v>
      </c>
      <c r="L29" s="59">
        <f t="shared" si="9"/>
        <v>5405</v>
      </c>
      <c r="M29" s="59">
        <f t="shared" si="9"/>
        <v>12294</v>
      </c>
      <c r="N29" s="59">
        <f t="shared" si="9"/>
        <v>265161</v>
      </c>
      <c r="O29" s="59">
        <f t="shared" si="9"/>
        <v>139959</v>
      </c>
      <c r="P29" s="59">
        <f t="shared" si="2"/>
        <v>-47.217350967902519</v>
      </c>
      <c r="Q29" s="59">
        <f t="shared" si="8"/>
        <v>63989</v>
      </c>
      <c r="R29" s="59">
        <f t="shared" si="8"/>
        <v>133017</v>
      </c>
      <c r="S29" s="59">
        <f t="shared" si="5"/>
        <v>1558780</v>
      </c>
      <c r="T29" s="59">
        <f t="shared" si="6"/>
        <v>1338751</v>
      </c>
      <c r="U29" s="60">
        <f t="shared" si="4"/>
        <v>-14.11546209214899</v>
      </c>
    </row>
    <row r="30" spans="1:21" s="66" customFormat="1" ht="12.75" customHeight="1" x14ac:dyDescent="0.25">
      <c r="A30" s="116" t="s">
        <v>353</v>
      </c>
      <c r="B30" s="94"/>
      <c r="C30" s="111"/>
      <c r="D30" s="111"/>
      <c r="E30" s="95"/>
      <c r="F30" s="111"/>
      <c r="G30" s="94"/>
      <c r="H30" s="111"/>
      <c r="I30" s="111"/>
      <c r="J30" s="95"/>
      <c r="K30" s="111"/>
      <c r="L30" s="111"/>
      <c r="M30" s="111"/>
      <c r="N30" s="111"/>
      <c r="O30" s="96"/>
      <c r="P30" s="111"/>
      <c r="Q30" s="111"/>
      <c r="R30" s="111"/>
      <c r="S30" s="111"/>
      <c r="T30" s="96"/>
      <c r="U30" s="95"/>
    </row>
    <row r="31" spans="1:21" s="33" customFormat="1" x14ac:dyDescent="0.2">
      <c r="A31" s="117" t="s">
        <v>350</v>
      </c>
      <c r="B31" s="88" t="s">
        <v>349</v>
      </c>
      <c r="C31" s="88"/>
      <c r="D31" s="88"/>
      <c r="E31" s="89"/>
      <c r="F31" s="89"/>
      <c r="G31" s="86"/>
      <c r="H31" s="88"/>
      <c r="I31" s="89"/>
      <c r="J31" s="85"/>
      <c r="K31" s="89"/>
      <c r="L31" s="88"/>
      <c r="M31" s="89"/>
      <c r="N31" s="90"/>
      <c r="O31" s="87"/>
      <c r="P31" s="89"/>
      <c r="Q31" s="88"/>
      <c r="R31" s="89"/>
      <c r="S31" s="90"/>
      <c r="T31" s="87"/>
      <c r="U31" s="92"/>
    </row>
    <row r="32" spans="1:21" x14ac:dyDescent="0.2">
      <c r="A32" s="115" t="s">
        <v>97</v>
      </c>
      <c r="B32" s="48"/>
      <c r="C32" s="44"/>
      <c r="D32" s="44"/>
      <c r="E32" s="49"/>
      <c r="F32" s="44"/>
      <c r="G32" s="48"/>
      <c r="H32" s="44"/>
      <c r="I32" s="44"/>
      <c r="J32" s="49"/>
      <c r="K32" s="44"/>
      <c r="L32" s="44"/>
      <c r="M32" s="44"/>
      <c r="N32" s="44"/>
      <c r="O32" s="51"/>
      <c r="P32" s="44"/>
      <c r="Q32" s="44"/>
      <c r="R32" s="44"/>
      <c r="S32" s="44"/>
      <c r="T32" s="51"/>
      <c r="U32" s="49"/>
    </row>
    <row r="33" spans="1:21" x14ac:dyDescent="0.2">
      <c r="A33" s="115" t="s">
        <v>81</v>
      </c>
      <c r="B33" s="48"/>
      <c r="C33" s="44"/>
      <c r="D33" s="44"/>
      <c r="E33" s="49"/>
      <c r="F33" s="44"/>
      <c r="G33" s="48"/>
      <c r="H33" s="44"/>
      <c r="I33" s="44"/>
      <c r="J33" s="49"/>
      <c r="K33" s="44"/>
      <c r="L33" s="44"/>
      <c r="M33" s="44"/>
      <c r="N33" s="44"/>
      <c r="O33" s="51"/>
      <c r="P33" s="44"/>
      <c r="Q33" s="44"/>
      <c r="R33" s="44"/>
      <c r="S33" s="44"/>
      <c r="T33" s="51"/>
      <c r="U33" s="49"/>
    </row>
    <row r="34" spans="1:21" x14ac:dyDescent="0.2">
      <c r="A34" s="48" t="s">
        <v>98</v>
      </c>
      <c r="B34" s="53">
        <v>48</v>
      </c>
      <c r="C34" s="54">
        <v>0</v>
      </c>
      <c r="D34" s="54">
        <v>763</v>
      </c>
      <c r="E34" s="55">
        <v>143</v>
      </c>
      <c r="F34" s="54">
        <f t="shared" si="0"/>
        <v>-81.258191349934478</v>
      </c>
      <c r="G34" s="53">
        <v>60</v>
      </c>
      <c r="H34" s="54">
        <v>0</v>
      </c>
      <c r="I34" s="54">
        <v>859</v>
      </c>
      <c r="J34" s="55">
        <v>9</v>
      </c>
      <c r="K34" s="54">
        <f t="shared" si="1"/>
        <v>-98.952270081490099</v>
      </c>
      <c r="L34" s="54">
        <v>0</v>
      </c>
      <c r="M34" s="54">
        <v>0</v>
      </c>
      <c r="N34" s="54">
        <v>0</v>
      </c>
      <c r="O34" s="57">
        <v>6</v>
      </c>
      <c r="P34" s="54" t="s">
        <v>329</v>
      </c>
      <c r="Q34" s="54">
        <f t="shared" ref="Q34:T36" si="10">G34+L34</f>
        <v>60</v>
      </c>
      <c r="R34" s="54">
        <f t="shared" si="10"/>
        <v>0</v>
      </c>
      <c r="S34" s="54">
        <f t="shared" si="10"/>
        <v>859</v>
      </c>
      <c r="T34" s="57">
        <f t="shared" si="10"/>
        <v>15</v>
      </c>
      <c r="U34" s="55">
        <f t="shared" si="4"/>
        <v>-98.253783469150179</v>
      </c>
    </row>
    <row r="35" spans="1:21" x14ac:dyDescent="0.2">
      <c r="A35" s="48" t="s">
        <v>99</v>
      </c>
      <c r="B35" s="53">
        <v>316</v>
      </c>
      <c r="C35" s="54">
        <v>0</v>
      </c>
      <c r="D35" s="54">
        <v>16745</v>
      </c>
      <c r="E35" s="55">
        <v>0</v>
      </c>
      <c r="F35" s="54">
        <f t="shared" si="0"/>
        <v>-100</v>
      </c>
      <c r="G35" s="53">
        <v>0</v>
      </c>
      <c r="H35" s="54">
        <v>0</v>
      </c>
      <c r="I35" s="54">
        <v>12090</v>
      </c>
      <c r="J35" s="55">
        <v>0</v>
      </c>
      <c r="K35" s="54">
        <f t="shared" si="1"/>
        <v>-100</v>
      </c>
      <c r="L35" s="54">
        <v>400</v>
      </c>
      <c r="M35" s="54">
        <v>0</v>
      </c>
      <c r="N35" s="54">
        <v>4933</v>
      </c>
      <c r="O35" s="57">
        <v>0</v>
      </c>
      <c r="P35" s="54">
        <f t="shared" si="2"/>
        <v>-100</v>
      </c>
      <c r="Q35" s="54">
        <f t="shared" si="10"/>
        <v>400</v>
      </c>
      <c r="R35" s="54">
        <f t="shared" si="10"/>
        <v>0</v>
      </c>
      <c r="S35" s="54">
        <f t="shared" si="10"/>
        <v>17023</v>
      </c>
      <c r="T35" s="57">
        <f t="shared" si="10"/>
        <v>0</v>
      </c>
      <c r="U35" s="55">
        <f t="shared" si="4"/>
        <v>-100</v>
      </c>
    </row>
    <row r="36" spans="1:21" x14ac:dyDescent="0.2">
      <c r="A36" s="115" t="s">
        <v>100</v>
      </c>
      <c r="B36" s="58">
        <v>364</v>
      </c>
      <c r="C36" s="59">
        <v>0</v>
      </c>
      <c r="D36" s="59">
        <v>17508</v>
      </c>
      <c r="E36" s="60">
        <v>143</v>
      </c>
      <c r="F36" s="59">
        <f t="shared" si="0"/>
        <v>-99.183230523189408</v>
      </c>
      <c r="G36" s="58">
        <v>60</v>
      </c>
      <c r="H36" s="59">
        <v>0</v>
      </c>
      <c r="I36" s="59">
        <v>12949</v>
      </c>
      <c r="J36" s="60">
        <v>9</v>
      </c>
      <c r="K36" s="59">
        <f t="shared" si="1"/>
        <v>-99.930496563441196</v>
      </c>
      <c r="L36" s="59">
        <v>400</v>
      </c>
      <c r="M36" s="59">
        <v>0</v>
      </c>
      <c r="N36" s="59">
        <v>4933</v>
      </c>
      <c r="O36" s="62">
        <v>6</v>
      </c>
      <c r="P36" s="59">
        <f t="shared" si="2"/>
        <v>-99.878370160145963</v>
      </c>
      <c r="Q36" s="59">
        <f t="shared" si="10"/>
        <v>460</v>
      </c>
      <c r="R36" s="59">
        <f t="shared" si="10"/>
        <v>0</v>
      </c>
      <c r="S36" s="59">
        <f t="shared" si="10"/>
        <v>17882</v>
      </c>
      <c r="T36" s="62">
        <f t="shared" si="10"/>
        <v>15</v>
      </c>
      <c r="U36" s="60">
        <f t="shared" si="4"/>
        <v>-99.916116765462476</v>
      </c>
    </row>
    <row r="37" spans="1:21" x14ac:dyDescent="0.2">
      <c r="A37" s="115" t="s">
        <v>101</v>
      </c>
      <c r="B37" s="48"/>
      <c r="C37" s="44"/>
      <c r="D37" s="44"/>
      <c r="E37" s="49"/>
      <c r="F37" s="44"/>
      <c r="G37" s="48"/>
      <c r="H37" s="44"/>
      <c r="I37" s="44"/>
      <c r="J37" s="49"/>
      <c r="K37" s="44"/>
      <c r="L37" s="44"/>
      <c r="M37" s="44"/>
      <c r="N37" s="44"/>
      <c r="O37" s="51"/>
      <c r="P37" s="44"/>
      <c r="Q37" s="44"/>
      <c r="R37" s="44"/>
      <c r="S37" s="44"/>
      <c r="T37" s="51"/>
      <c r="U37" s="49"/>
    </row>
    <row r="38" spans="1:21" x14ac:dyDescent="0.2">
      <c r="A38" s="115" t="s">
        <v>81</v>
      </c>
      <c r="B38" s="48"/>
      <c r="C38" s="44"/>
      <c r="D38" s="44"/>
      <c r="E38" s="49"/>
      <c r="F38" s="44"/>
      <c r="G38" s="48"/>
      <c r="H38" s="44"/>
      <c r="I38" s="44"/>
      <c r="J38" s="49"/>
      <c r="K38" s="44"/>
      <c r="L38" s="44"/>
      <c r="M38" s="44"/>
      <c r="N38" s="44"/>
      <c r="O38" s="51"/>
      <c r="P38" s="44"/>
      <c r="Q38" s="44"/>
      <c r="R38" s="44"/>
      <c r="S38" s="44"/>
      <c r="T38" s="51"/>
      <c r="U38" s="49"/>
    </row>
    <row r="39" spans="1:21" x14ac:dyDescent="0.2">
      <c r="A39" s="48" t="s">
        <v>102</v>
      </c>
      <c r="B39" s="53">
        <v>795</v>
      </c>
      <c r="C39" s="54">
        <v>1777</v>
      </c>
      <c r="D39" s="54">
        <v>19797</v>
      </c>
      <c r="E39" s="55">
        <v>27449</v>
      </c>
      <c r="F39" s="54">
        <f t="shared" si="0"/>
        <v>38.652321058746274</v>
      </c>
      <c r="G39" s="53">
        <v>786</v>
      </c>
      <c r="H39" s="54">
        <v>815</v>
      </c>
      <c r="I39" s="54">
        <v>20912</v>
      </c>
      <c r="J39" s="55">
        <v>25057</v>
      </c>
      <c r="K39" s="54">
        <f t="shared" si="1"/>
        <v>19.82115531752104</v>
      </c>
      <c r="L39" s="54">
        <v>0</v>
      </c>
      <c r="M39" s="54">
        <v>967</v>
      </c>
      <c r="N39" s="54">
        <v>270</v>
      </c>
      <c r="O39" s="57">
        <v>3586</v>
      </c>
      <c r="P39" s="54">
        <f t="shared" si="2"/>
        <v>1228.1481481481483</v>
      </c>
      <c r="Q39" s="54">
        <f t="shared" ref="Q39:T46" si="11">G39+L39</f>
        <v>786</v>
      </c>
      <c r="R39" s="54">
        <f t="shared" si="11"/>
        <v>1782</v>
      </c>
      <c r="S39" s="54">
        <f t="shared" si="11"/>
        <v>21182</v>
      </c>
      <c r="T39" s="57">
        <f t="shared" si="11"/>
        <v>28643</v>
      </c>
      <c r="U39" s="55">
        <f t="shared" si="4"/>
        <v>35.223302804267774</v>
      </c>
    </row>
    <row r="40" spans="1:21" x14ac:dyDescent="0.2">
      <c r="A40" s="48" t="s">
        <v>103</v>
      </c>
      <c r="B40" s="53">
        <v>5386</v>
      </c>
      <c r="C40" s="54">
        <v>4293</v>
      </c>
      <c r="D40" s="54">
        <v>81537</v>
      </c>
      <c r="E40" s="55">
        <v>49581</v>
      </c>
      <c r="F40" s="54">
        <f t="shared" si="0"/>
        <v>-39.192023253246994</v>
      </c>
      <c r="G40" s="53">
        <v>893</v>
      </c>
      <c r="H40" s="54">
        <v>2778</v>
      </c>
      <c r="I40" s="54">
        <v>20894</v>
      </c>
      <c r="J40" s="55">
        <v>19063</v>
      </c>
      <c r="K40" s="54">
        <f t="shared" si="1"/>
        <v>-8.7632813247822341</v>
      </c>
      <c r="L40" s="54">
        <v>2641</v>
      </c>
      <c r="M40" s="54">
        <v>1462</v>
      </c>
      <c r="N40" s="54">
        <v>60065</v>
      </c>
      <c r="O40" s="57">
        <v>32213</v>
      </c>
      <c r="P40" s="54">
        <f t="shared" si="2"/>
        <v>-46.369766086739368</v>
      </c>
      <c r="Q40" s="54">
        <f t="shared" si="11"/>
        <v>3534</v>
      </c>
      <c r="R40" s="54">
        <f t="shared" si="11"/>
        <v>4240</v>
      </c>
      <c r="S40" s="54">
        <f t="shared" si="11"/>
        <v>80959</v>
      </c>
      <c r="T40" s="57">
        <f t="shared" si="11"/>
        <v>51276</v>
      </c>
      <c r="U40" s="55">
        <f t="shared" si="4"/>
        <v>-36.664237453525864</v>
      </c>
    </row>
    <row r="41" spans="1:21" x14ac:dyDescent="0.2">
      <c r="A41" s="48" t="s">
        <v>342</v>
      </c>
      <c r="B41" s="53">
        <v>2146</v>
      </c>
      <c r="C41" s="54">
        <v>2019</v>
      </c>
      <c r="D41" s="54">
        <v>28371</v>
      </c>
      <c r="E41" s="55">
        <v>15159</v>
      </c>
      <c r="F41" s="54">
        <f t="shared" si="0"/>
        <v>-46.568679285185574</v>
      </c>
      <c r="G41" s="53">
        <v>1863</v>
      </c>
      <c r="H41" s="54">
        <v>1628</v>
      </c>
      <c r="I41" s="54">
        <v>25258</v>
      </c>
      <c r="J41" s="55">
        <v>13852</v>
      </c>
      <c r="K41" s="54">
        <f t="shared" si="1"/>
        <v>-45.157969752157733</v>
      </c>
      <c r="L41" s="54">
        <v>13</v>
      </c>
      <c r="M41" s="54">
        <v>353</v>
      </c>
      <c r="N41" s="54">
        <v>2530</v>
      </c>
      <c r="O41" s="57">
        <v>1571</v>
      </c>
      <c r="P41" s="54">
        <f t="shared" si="2"/>
        <v>-37.905138339920946</v>
      </c>
      <c r="Q41" s="54">
        <f t="shared" si="11"/>
        <v>1876</v>
      </c>
      <c r="R41" s="54">
        <f t="shared" si="11"/>
        <v>1981</v>
      </c>
      <c r="S41" s="54">
        <f t="shared" si="11"/>
        <v>27788</v>
      </c>
      <c r="T41" s="57">
        <f t="shared" si="11"/>
        <v>15423</v>
      </c>
      <c r="U41" s="55">
        <f t="shared" si="4"/>
        <v>-44.497624874046352</v>
      </c>
    </row>
    <row r="42" spans="1:21" x14ac:dyDescent="0.2">
      <c r="A42" s="48" t="s">
        <v>104</v>
      </c>
      <c r="B42" s="53">
        <v>5443</v>
      </c>
      <c r="C42" s="54">
        <v>4444</v>
      </c>
      <c r="D42" s="54">
        <v>62475</v>
      </c>
      <c r="E42" s="55">
        <v>28860</v>
      </c>
      <c r="F42" s="54">
        <f t="shared" si="0"/>
        <v>-53.805522208883552</v>
      </c>
      <c r="G42" s="53">
        <v>88</v>
      </c>
      <c r="H42" s="54">
        <v>0</v>
      </c>
      <c r="I42" s="54">
        <v>705</v>
      </c>
      <c r="J42" s="55">
        <v>0</v>
      </c>
      <c r="K42" s="54">
        <f t="shared" si="1"/>
        <v>-100</v>
      </c>
      <c r="L42" s="54">
        <v>6908</v>
      </c>
      <c r="M42" s="54">
        <v>4941</v>
      </c>
      <c r="N42" s="54">
        <v>66667</v>
      </c>
      <c r="O42" s="57">
        <v>28504</v>
      </c>
      <c r="P42" s="54">
        <f t="shared" si="2"/>
        <v>-57.244213778931105</v>
      </c>
      <c r="Q42" s="54">
        <f t="shared" si="11"/>
        <v>6996</v>
      </c>
      <c r="R42" s="54">
        <f t="shared" si="11"/>
        <v>4941</v>
      </c>
      <c r="S42" s="54">
        <f t="shared" si="11"/>
        <v>67372</v>
      </c>
      <c r="T42" s="57">
        <f t="shared" si="11"/>
        <v>28504</v>
      </c>
      <c r="U42" s="55">
        <f t="shared" si="4"/>
        <v>-57.691622632547649</v>
      </c>
    </row>
    <row r="43" spans="1:21" x14ac:dyDescent="0.2">
      <c r="A43" s="48" t="s">
        <v>105</v>
      </c>
      <c r="B43" s="53">
        <v>0</v>
      </c>
      <c r="C43" s="54">
        <v>966</v>
      </c>
      <c r="D43" s="54">
        <v>7448</v>
      </c>
      <c r="E43" s="55">
        <v>8580</v>
      </c>
      <c r="F43" s="54">
        <f t="shared" si="0"/>
        <v>15.198711063372716</v>
      </c>
      <c r="G43" s="53">
        <v>180</v>
      </c>
      <c r="H43" s="54">
        <v>903</v>
      </c>
      <c r="I43" s="54">
        <v>8953</v>
      </c>
      <c r="J43" s="55">
        <v>8324</v>
      </c>
      <c r="K43" s="54">
        <f t="shared" si="1"/>
        <v>-7.025578018541272</v>
      </c>
      <c r="L43" s="54">
        <v>0</v>
      </c>
      <c r="M43" s="54">
        <v>0</v>
      </c>
      <c r="N43" s="54">
        <v>3</v>
      </c>
      <c r="O43" s="57">
        <v>12</v>
      </c>
      <c r="P43" s="54">
        <f t="shared" si="2"/>
        <v>300</v>
      </c>
      <c r="Q43" s="54">
        <f t="shared" si="11"/>
        <v>180</v>
      </c>
      <c r="R43" s="54">
        <f t="shared" si="11"/>
        <v>903</v>
      </c>
      <c r="S43" s="54">
        <f t="shared" si="11"/>
        <v>8956</v>
      </c>
      <c r="T43" s="57">
        <f t="shared" si="11"/>
        <v>8336</v>
      </c>
      <c r="U43" s="55">
        <f t="shared" si="4"/>
        <v>-6.9227333631085308</v>
      </c>
    </row>
    <row r="44" spans="1:21" x14ac:dyDescent="0.2">
      <c r="A44" s="48" t="s">
        <v>106</v>
      </c>
      <c r="B44" s="53">
        <v>430</v>
      </c>
      <c r="C44" s="54">
        <v>748</v>
      </c>
      <c r="D44" s="54">
        <v>3044</v>
      </c>
      <c r="E44" s="55">
        <v>3944</v>
      </c>
      <c r="F44" s="54">
        <f t="shared" si="0"/>
        <v>29.56636005256242</v>
      </c>
      <c r="G44" s="53">
        <v>424</v>
      </c>
      <c r="H44" s="54">
        <v>871</v>
      </c>
      <c r="I44" s="54">
        <v>3602</v>
      </c>
      <c r="J44" s="55">
        <v>4056</v>
      </c>
      <c r="K44" s="54">
        <f t="shared" si="1"/>
        <v>12.60410882842865</v>
      </c>
      <c r="L44" s="54">
        <v>0</v>
      </c>
      <c r="M44" s="54">
        <v>0</v>
      </c>
      <c r="N44" s="54">
        <v>1</v>
      </c>
      <c r="O44" s="57">
        <v>0</v>
      </c>
      <c r="P44" s="54">
        <f t="shared" si="2"/>
        <v>-100</v>
      </c>
      <c r="Q44" s="54">
        <f t="shared" si="11"/>
        <v>424</v>
      </c>
      <c r="R44" s="54">
        <f t="shared" si="11"/>
        <v>871</v>
      </c>
      <c r="S44" s="54">
        <f t="shared" si="11"/>
        <v>3603</v>
      </c>
      <c r="T44" s="57">
        <f t="shared" si="11"/>
        <v>4056</v>
      </c>
      <c r="U44" s="55">
        <f t="shared" si="4"/>
        <v>12.572855953372189</v>
      </c>
    </row>
    <row r="45" spans="1:21" x14ac:dyDescent="0.2">
      <c r="A45" s="48" t="s">
        <v>107</v>
      </c>
      <c r="B45" s="53">
        <v>1</v>
      </c>
      <c r="C45" s="54">
        <v>1621</v>
      </c>
      <c r="D45" s="54">
        <v>48749</v>
      </c>
      <c r="E45" s="55">
        <v>27654</v>
      </c>
      <c r="F45" s="54">
        <f t="shared" si="0"/>
        <v>-43.272682516564444</v>
      </c>
      <c r="G45" s="53">
        <v>19</v>
      </c>
      <c r="H45" s="54">
        <v>137</v>
      </c>
      <c r="I45" s="54">
        <v>4657</v>
      </c>
      <c r="J45" s="55">
        <v>2297</v>
      </c>
      <c r="K45" s="54">
        <f t="shared" si="1"/>
        <v>-50.676401116598669</v>
      </c>
      <c r="L45" s="54">
        <v>3</v>
      </c>
      <c r="M45" s="54">
        <v>1485</v>
      </c>
      <c r="N45" s="54">
        <v>45088</v>
      </c>
      <c r="O45" s="57">
        <v>25011</v>
      </c>
      <c r="P45" s="54">
        <f t="shared" si="2"/>
        <v>-44.528477643718951</v>
      </c>
      <c r="Q45" s="54">
        <f t="shared" si="11"/>
        <v>22</v>
      </c>
      <c r="R45" s="54">
        <f t="shared" si="11"/>
        <v>1622</v>
      </c>
      <c r="S45" s="54">
        <f t="shared" si="11"/>
        <v>49745</v>
      </c>
      <c r="T45" s="57">
        <f t="shared" si="11"/>
        <v>27308</v>
      </c>
      <c r="U45" s="55">
        <f t="shared" si="4"/>
        <v>-45.104030555834754</v>
      </c>
    </row>
    <row r="46" spans="1:21" x14ac:dyDescent="0.2">
      <c r="A46" s="115" t="s">
        <v>108</v>
      </c>
      <c r="B46" s="58">
        <v>14201</v>
      </c>
      <c r="C46" s="59">
        <v>15868</v>
      </c>
      <c r="D46" s="59">
        <v>251421</v>
      </c>
      <c r="E46" s="60">
        <v>161227</v>
      </c>
      <c r="F46" s="59">
        <f t="shared" si="0"/>
        <v>-35.873693923737477</v>
      </c>
      <c r="G46" s="58">
        <v>4253</v>
      </c>
      <c r="H46" s="59">
        <v>7132</v>
      </c>
      <c r="I46" s="59">
        <v>84981</v>
      </c>
      <c r="J46" s="60">
        <v>72649</v>
      </c>
      <c r="K46" s="59">
        <f t="shared" si="1"/>
        <v>-14.51147903649051</v>
      </c>
      <c r="L46" s="59">
        <v>9565</v>
      </c>
      <c r="M46" s="59">
        <v>9208</v>
      </c>
      <c r="N46" s="59">
        <v>174624</v>
      </c>
      <c r="O46" s="62">
        <v>90897</v>
      </c>
      <c r="P46" s="59">
        <f t="shared" si="2"/>
        <v>-47.947017592083562</v>
      </c>
      <c r="Q46" s="59">
        <f t="shared" si="11"/>
        <v>13818</v>
      </c>
      <c r="R46" s="59">
        <f t="shared" si="11"/>
        <v>16340</v>
      </c>
      <c r="S46" s="59">
        <f t="shared" si="11"/>
        <v>259605</v>
      </c>
      <c r="T46" s="62">
        <f t="shared" si="11"/>
        <v>163546</v>
      </c>
      <c r="U46" s="60">
        <f t="shared" si="4"/>
        <v>-37.001983783055024</v>
      </c>
    </row>
    <row r="47" spans="1:21" x14ac:dyDescent="0.2">
      <c r="A47" s="115" t="s">
        <v>109</v>
      </c>
      <c r="B47" s="48"/>
      <c r="C47" s="44"/>
      <c r="D47" s="44"/>
      <c r="E47" s="49"/>
      <c r="F47" s="44"/>
      <c r="G47" s="48"/>
      <c r="H47" s="44"/>
      <c r="I47" s="44"/>
      <c r="J47" s="49"/>
      <c r="K47" s="44"/>
      <c r="L47" s="44"/>
      <c r="M47" s="44"/>
      <c r="N47" s="44"/>
      <c r="O47" s="51"/>
      <c r="P47" s="44"/>
      <c r="Q47" s="44"/>
      <c r="R47" s="44"/>
      <c r="S47" s="44"/>
      <c r="T47" s="51"/>
      <c r="U47" s="49"/>
    </row>
    <row r="48" spans="1:21" x14ac:dyDescent="0.2">
      <c r="A48" s="115" t="s">
        <v>81</v>
      </c>
      <c r="B48" s="48"/>
      <c r="C48" s="44"/>
      <c r="D48" s="44"/>
      <c r="E48" s="49"/>
      <c r="F48" s="44"/>
      <c r="G48" s="48"/>
      <c r="H48" s="44"/>
      <c r="I48" s="44"/>
      <c r="J48" s="49"/>
      <c r="K48" s="44"/>
      <c r="L48" s="44"/>
      <c r="M48" s="44"/>
      <c r="N48" s="44"/>
      <c r="O48" s="51"/>
      <c r="P48" s="44"/>
      <c r="Q48" s="44"/>
      <c r="R48" s="44"/>
      <c r="S48" s="44"/>
      <c r="T48" s="51"/>
      <c r="U48" s="49"/>
    </row>
    <row r="49" spans="1:21" x14ac:dyDescent="0.2">
      <c r="A49" s="48" t="s">
        <v>110</v>
      </c>
      <c r="B49" s="53">
        <v>0</v>
      </c>
      <c r="C49" s="54">
        <v>0</v>
      </c>
      <c r="D49" s="54">
        <v>0</v>
      </c>
      <c r="E49" s="55">
        <v>0</v>
      </c>
      <c r="F49" s="54" t="s">
        <v>329</v>
      </c>
      <c r="G49" s="53">
        <v>0</v>
      </c>
      <c r="H49" s="54">
        <v>0</v>
      </c>
      <c r="I49" s="54">
        <v>75</v>
      </c>
      <c r="J49" s="55">
        <v>0</v>
      </c>
      <c r="K49" s="54">
        <f t="shared" si="1"/>
        <v>-100</v>
      </c>
      <c r="L49" s="54">
        <v>0</v>
      </c>
      <c r="M49" s="54">
        <v>0</v>
      </c>
      <c r="N49" s="54">
        <v>0</v>
      </c>
      <c r="O49" s="57">
        <v>0</v>
      </c>
      <c r="P49" s="54" t="s">
        <v>329</v>
      </c>
      <c r="Q49" s="54">
        <f t="shared" ref="Q49:T54" si="12">G49+L49</f>
        <v>0</v>
      </c>
      <c r="R49" s="54">
        <f t="shared" si="12"/>
        <v>0</v>
      </c>
      <c r="S49" s="54">
        <f t="shared" si="12"/>
        <v>75</v>
      </c>
      <c r="T49" s="57">
        <f t="shared" si="12"/>
        <v>0</v>
      </c>
      <c r="U49" s="55">
        <f t="shared" si="4"/>
        <v>-100</v>
      </c>
    </row>
    <row r="50" spans="1:21" x14ac:dyDescent="0.2">
      <c r="A50" s="48" t="s">
        <v>111</v>
      </c>
      <c r="B50" s="53">
        <v>60</v>
      </c>
      <c r="C50" s="54">
        <v>0</v>
      </c>
      <c r="D50" s="54">
        <v>2704</v>
      </c>
      <c r="E50" s="55">
        <v>840</v>
      </c>
      <c r="F50" s="54">
        <f t="shared" si="0"/>
        <v>-68.934911242603548</v>
      </c>
      <c r="G50" s="53">
        <v>67</v>
      </c>
      <c r="H50" s="54">
        <v>6</v>
      </c>
      <c r="I50" s="54">
        <v>3024</v>
      </c>
      <c r="J50" s="55">
        <v>844</v>
      </c>
      <c r="K50" s="54">
        <f t="shared" si="1"/>
        <v>-72.089947089947088</v>
      </c>
      <c r="L50" s="54">
        <v>0</v>
      </c>
      <c r="M50" s="54">
        <v>0</v>
      </c>
      <c r="N50" s="54">
        <v>0</v>
      </c>
      <c r="O50" s="57">
        <v>0</v>
      </c>
      <c r="P50" s="54" t="s">
        <v>329</v>
      </c>
      <c r="Q50" s="54">
        <f t="shared" si="12"/>
        <v>67</v>
      </c>
      <c r="R50" s="54">
        <f t="shared" si="12"/>
        <v>6</v>
      </c>
      <c r="S50" s="54">
        <f t="shared" si="12"/>
        <v>3024</v>
      </c>
      <c r="T50" s="57">
        <f t="shared" si="12"/>
        <v>844</v>
      </c>
      <c r="U50" s="55">
        <f t="shared" si="4"/>
        <v>-72.089947089947088</v>
      </c>
    </row>
    <row r="51" spans="1:21" x14ac:dyDescent="0.2">
      <c r="A51" s="48" t="s">
        <v>112</v>
      </c>
      <c r="B51" s="53">
        <v>52</v>
      </c>
      <c r="C51" s="54">
        <v>50</v>
      </c>
      <c r="D51" s="54">
        <v>673</v>
      </c>
      <c r="E51" s="55">
        <v>178</v>
      </c>
      <c r="F51" s="54">
        <f t="shared" si="0"/>
        <v>-73.551263001485893</v>
      </c>
      <c r="G51" s="53">
        <v>28</v>
      </c>
      <c r="H51" s="54">
        <v>53</v>
      </c>
      <c r="I51" s="54">
        <v>692</v>
      </c>
      <c r="J51" s="55">
        <v>315</v>
      </c>
      <c r="K51" s="54">
        <f t="shared" si="1"/>
        <v>-54.479768786127167</v>
      </c>
      <c r="L51" s="54">
        <v>0</v>
      </c>
      <c r="M51" s="54">
        <v>0</v>
      </c>
      <c r="N51" s="54">
        <v>0</v>
      </c>
      <c r="O51" s="57">
        <v>0</v>
      </c>
      <c r="P51" s="54" t="s">
        <v>329</v>
      </c>
      <c r="Q51" s="54">
        <f t="shared" si="12"/>
        <v>28</v>
      </c>
      <c r="R51" s="54">
        <f t="shared" si="12"/>
        <v>53</v>
      </c>
      <c r="S51" s="54">
        <f t="shared" si="12"/>
        <v>692</v>
      </c>
      <c r="T51" s="57">
        <f t="shared" si="12"/>
        <v>315</v>
      </c>
      <c r="U51" s="55">
        <f t="shared" si="4"/>
        <v>-54.479768786127167</v>
      </c>
    </row>
    <row r="52" spans="1:21" x14ac:dyDescent="0.2">
      <c r="A52" s="48" t="s">
        <v>113</v>
      </c>
      <c r="B52" s="53">
        <v>0</v>
      </c>
      <c r="C52" s="54">
        <v>21</v>
      </c>
      <c r="D52" s="54">
        <v>2022</v>
      </c>
      <c r="E52" s="55">
        <v>35</v>
      </c>
      <c r="F52" s="54">
        <f t="shared" si="0"/>
        <v>-98.269040553907033</v>
      </c>
      <c r="G52" s="53">
        <v>89</v>
      </c>
      <c r="H52" s="54">
        <v>5</v>
      </c>
      <c r="I52" s="54">
        <v>2374</v>
      </c>
      <c r="J52" s="55">
        <v>175</v>
      </c>
      <c r="K52" s="54">
        <f t="shared" si="1"/>
        <v>-92.628475147430507</v>
      </c>
      <c r="L52" s="54">
        <v>0</v>
      </c>
      <c r="M52" s="54">
        <v>0</v>
      </c>
      <c r="N52" s="54">
        <v>0</v>
      </c>
      <c r="O52" s="57">
        <v>0</v>
      </c>
      <c r="P52" s="54" t="s">
        <v>329</v>
      </c>
      <c r="Q52" s="54">
        <f t="shared" si="12"/>
        <v>89</v>
      </c>
      <c r="R52" s="54">
        <f t="shared" si="12"/>
        <v>5</v>
      </c>
      <c r="S52" s="54">
        <f t="shared" si="12"/>
        <v>2374</v>
      </c>
      <c r="T52" s="57">
        <f t="shared" si="12"/>
        <v>175</v>
      </c>
      <c r="U52" s="55">
        <f t="shared" si="4"/>
        <v>-92.628475147430507</v>
      </c>
    </row>
    <row r="53" spans="1:21" x14ac:dyDescent="0.2">
      <c r="A53" s="48" t="s">
        <v>114</v>
      </c>
      <c r="B53" s="53">
        <v>0</v>
      </c>
      <c r="C53" s="54">
        <v>0</v>
      </c>
      <c r="D53" s="54">
        <v>640</v>
      </c>
      <c r="E53" s="55">
        <v>0</v>
      </c>
      <c r="F53" s="54">
        <f t="shared" si="0"/>
        <v>-100</v>
      </c>
      <c r="G53" s="53">
        <v>0</v>
      </c>
      <c r="H53" s="54">
        <v>0</v>
      </c>
      <c r="I53" s="54">
        <v>806</v>
      </c>
      <c r="J53" s="55">
        <v>0</v>
      </c>
      <c r="K53" s="54">
        <f t="shared" si="1"/>
        <v>-100</v>
      </c>
      <c r="L53" s="54">
        <v>0</v>
      </c>
      <c r="M53" s="54">
        <v>0</v>
      </c>
      <c r="N53" s="54">
        <v>0</v>
      </c>
      <c r="O53" s="57">
        <v>0</v>
      </c>
      <c r="P53" s="54" t="s">
        <v>329</v>
      </c>
      <c r="Q53" s="54">
        <f t="shared" si="12"/>
        <v>0</v>
      </c>
      <c r="R53" s="54">
        <f t="shared" si="12"/>
        <v>0</v>
      </c>
      <c r="S53" s="54">
        <f t="shared" si="12"/>
        <v>806</v>
      </c>
      <c r="T53" s="57">
        <f t="shared" si="12"/>
        <v>0</v>
      </c>
      <c r="U53" s="55">
        <f t="shared" si="4"/>
        <v>-100</v>
      </c>
    </row>
    <row r="54" spans="1:21" x14ac:dyDescent="0.2">
      <c r="A54" s="115" t="s">
        <v>115</v>
      </c>
      <c r="B54" s="58">
        <v>112</v>
      </c>
      <c r="C54" s="59">
        <v>71</v>
      </c>
      <c r="D54" s="59">
        <v>6039</v>
      </c>
      <c r="E54" s="60">
        <v>1053</v>
      </c>
      <c r="F54" s="59">
        <f t="shared" si="0"/>
        <v>-82.563338301043217</v>
      </c>
      <c r="G54" s="58">
        <v>184</v>
      </c>
      <c r="H54" s="59">
        <v>64</v>
      </c>
      <c r="I54" s="59">
        <v>6971</v>
      </c>
      <c r="J54" s="60">
        <v>1334</v>
      </c>
      <c r="K54" s="59">
        <f t="shared" si="1"/>
        <v>-80.863577678955679</v>
      </c>
      <c r="L54" s="59">
        <v>0</v>
      </c>
      <c r="M54" s="59">
        <v>0</v>
      </c>
      <c r="N54" s="59">
        <v>0</v>
      </c>
      <c r="O54" s="62">
        <v>0</v>
      </c>
      <c r="P54" s="59" t="s">
        <v>329</v>
      </c>
      <c r="Q54" s="59">
        <f t="shared" si="12"/>
        <v>184</v>
      </c>
      <c r="R54" s="59">
        <f t="shared" si="12"/>
        <v>64</v>
      </c>
      <c r="S54" s="59">
        <f t="shared" si="12"/>
        <v>6971</v>
      </c>
      <c r="T54" s="62">
        <f t="shared" si="12"/>
        <v>1334</v>
      </c>
      <c r="U54" s="60">
        <f t="shared" si="4"/>
        <v>-80.863577678955679</v>
      </c>
    </row>
    <row r="55" spans="1:21" x14ac:dyDescent="0.2">
      <c r="A55" s="115" t="s">
        <v>116</v>
      </c>
      <c r="B55" s="48"/>
      <c r="C55" s="44"/>
      <c r="D55" s="44"/>
      <c r="E55" s="49"/>
      <c r="F55" s="44"/>
      <c r="G55" s="48"/>
      <c r="H55" s="44"/>
      <c r="I55" s="44"/>
      <c r="J55" s="49"/>
      <c r="K55" s="44"/>
      <c r="L55" s="44"/>
      <c r="M55" s="44"/>
      <c r="N55" s="44"/>
      <c r="O55" s="51"/>
      <c r="P55" s="44"/>
      <c r="Q55" s="44"/>
      <c r="R55" s="44"/>
      <c r="S55" s="44"/>
      <c r="T55" s="51"/>
      <c r="U55" s="49"/>
    </row>
    <row r="56" spans="1:21" x14ac:dyDescent="0.2">
      <c r="A56" s="115" t="s">
        <v>81</v>
      </c>
      <c r="B56" s="48"/>
      <c r="C56" s="44"/>
      <c r="D56" s="44"/>
      <c r="E56" s="49"/>
      <c r="F56" s="44"/>
      <c r="G56" s="48"/>
      <c r="H56" s="44"/>
      <c r="I56" s="44"/>
      <c r="J56" s="49"/>
      <c r="K56" s="44"/>
      <c r="L56" s="44"/>
      <c r="M56" s="44"/>
      <c r="N56" s="44"/>
      <c r="O56" s="51"/>
      <c r="P56" s="44"/>
      <c r="Q56" s="44"/>
      <c r="R56" s="44"/>
      <c r="S56" s="44"/>
      <c r="T56" s="51"/>
      <c r="U56" s="49"/>
    </row>
    <row r="57" spans="1:21" x14ac:dyDescent="0.2">
      <c r="A57" s="48" t="s">
        <v>117</v>
      </c>
      <c r="B57" s="53">
        <v>0</v>
      </c>
      <c r="C57" s="54">
        <v>174</v>
      </c>
      <c r="D57" s="54">
        <v>1070</v>
      </c>
      <c r="E57" s="55">
        <v>1941</v>
      </c>
      <c r="F57" s="54">
        <f t="shared" si="0"/>
        <v>81.401869158878498</v>
      </c>
      <c r="G57" s="53">
        <v>123</v>
      </c>
      <c r="H57" s="54">
        <v>250</v>
      </c>
      <c r="I57" s="54">
        <v>1522</v>
      </c>
      <c r="J57" s="55">
        <v>1818</v>
      </c>
      <c r="K57" s="54">
        <f t="shared" si="1"/>
        <v>19.448094612352168</v>
      </c>
      <c r="L57" s="54">
        <v>0</v>
      </c>
      <c r="M57" s="54">
        <v>0</v>
      </c>
      <c r="N57" s="54">
        <v>0</v>
      </c>
      <c r="O57" s="57">
        <v>0</v>
      </c>
      <c r="P57" s="54" t="s">
        <v>329</v>
      </c>
      <c r="Q57" s="54">
        <f t="shared" ref="Q57:T63" si="13">G57+L57</f>
        <v>123</v>
      </c>
      <c r="R57" s="54">
        <f t="shared" si="13"/>
        <v>250</v>
      </c>
      <c r="S57" s="54">
        <f t="shared" si="13"/>
        <v>1522</v>
      </c>
      <c r="T57" s="57">
        <f t="shared" si="13"/>
        <v>1818</v>
      </c>
      <c r="U57" s="55">
        <f t="shared" si="4"/>
        <v>19.448094612352168</v>
      </c>
    </row>
    <row r="58" spans="1:21" x14ac:dyDescent="0.2">
      <c r="A58" s="48" t="s">
        <v>118</v>
      </c>
      <c r="B58" s="53">
        <v>0</v>
      </c>
      <c r="C58" s="54">
        <v>0</v>
      </c>
      <c r="D58" s="54">
        <v>0</v>
      </c>
      <c r="E58" s="55">
        <v>0</v>
      </c>
      <c r="F58" s="54" t="s">
        <v>329</v>
      </c>
      <c r="G58" s="53">
        <v>0</v>
      </c>
      <c r="H58" s="54">
        <v>0</v>
      </c>
      <c r="I58" s="54">
        <v>60</v>
      </c>
      <c r="J58" s="55">
        <v>0</v>
      </c>
      <c r="K58" s="54">
        <f t="shared" si="1"/>
        <v>-100</v>
      </c>
      <c r="L58" s="54">
        <v>0</v>
      </c>
      <c r="M58" s="54">
        <v>0</v>
      </c>
      <c r="N58" s="54">
        <v>0</v>
      </c>
      <c r="O58" s="57">
        <v>0</v>
      </c>
      <c r="P58" s="54" t="s">
        <v>329</v>
      </c>
      <c r="Q58" s="54">
        <f t="shared" si="13"/>
        <v>0</v>
      </c>
      <c r="R58" s="54">
        <f t="shared" si="13"/>
        <v>0</v>
      </c>
      <c r="S58" s="54">
        <f t="shared" si="13"/>
        <v>60</v>
      </c>
      <c r="T58" s="57">
        <f t="shared" si="13"/>
        <v>0</v>
      </c>
      <c r="U58" s="55">
        <f t="shared" si="4"/>
        <v>-100</v>
      </c>
    </row>
    <row r="59" spans="1:21" x14ac:dyDescent="0.2">
      <c r="A59" s="115" t="s">
        <v>119</v>
      </c>
      <c r="B59" s="48"/>
      <c r="C59" s="44"/>
      <c r="D59" s="44"/>
      <c r="E59" s="49"/>
      <c r="F59" s="44"/>
      <c r="G59" s="48"/>
      <c r="H59" s="44"/>
      <c r="I59" s="44"/>
      <c r="J59" s="49"/>
      <c r="K59" s="44"/>
      <c r="L59" s="44"/>
      <c r="M59" s="44"/>
      <c r="N59" s="44"/>
      <c r="O59" s="51"/>
      <c r="P59" s="44"/>
      <c r="Q59" s="44">
        <f t="shared" si="13"/>
        <v>0</v>
      </c>
      <c r="R59" s="44">
        <f t="shared" si="13"/>
        <v>0</v>
      </c>
      <c r="S59" s="44">
        <f t="shared" si="13"/>
        <v>0</v>
      </c>
      <c r="T59" s="51">
        <f t="shared" si="13"/>
        <v>0</v>
      </c>
      <c r="U59" s="49"/>
    </row>
    <row r="60" spans="1:21" x14ac:dyDescent="0.2">
      <c r="A60" s="48" t="s">
        <v>120</v>
      </c>
      <c r="B60" s="53">
        <v>0</v>
      </c>
      <c r="C60" s="54">
        <v>0</v>
      </c>
      <c r="D60" s="54">
        <v>0</v>
      </c>
      <c r="E60" s="55">
        <v>0</v>
      </c>
      <c r="F60" s="54" t="s">
        <v>329</v>
      </c>
      <c r="G60" s="53">
        <v>0</v>
      </c>
      <c r="H60" s="54">
        <v>0</v>
      </c>
      <c r="I60" s="54">
        <v>47</v>
      </c>
      <c r="J60" s="55">
        <v>0</v>
      </c>
      <c r="K60" s="54">
        <f t="shared" si="1"/>
        <v>-100</v>
      </c>
      <c r="L60" s="54">
        <v>0</v>
      </c>
      <c r="M60" s="54">
        <v>0</v>
      </c>
      <c r="N60" s="54">
        <v>0</v>
      </c>
      <c r="O60" s="57">
        <v>0</v>
      </c>
      <c r="P60" s="54" t="s">
        <v>329</v>
      </c>
      <c r="Q60" s="54">
        <f t="shared" si="13"/>
        <v>0</v>
      </c>
      <c r="R60" s="54">
        <f t="shared" si="13"/>
        <v>0</v>
      </c>
      <c r="S60" s="54">
        <f t="shared" si="13"/>
        <v>47</v>
      </c>
      <c r="T60" s="57">
        <f t="shared" si="13"/>
        <v>0</v>
      </c>
      <c r="U60" s="55">
        <f t="shared" si="4"/>
        <v>-100</v>
      </c>
    </row>
    <row r="61" spans="1:21" x14ac:dyDescent="0.2">
      <c r="A61" s="48" t="s">
        <v>121</v>
      </c>
      <c r="B61" s="53">
        <v>76</v>
      </c>
      <c r="C61" s="54">
        <v>26</v>
      </c>
      <c r="D61" s="54">
        <v>726</v>
      </c>
      <c r="E61" s="55">
        <v>252</v>
      </c>
      <c r="F61" s="54">
        <f t="shared" si="0"/>
        <v>-65.289256198347118</v>
      </c>
      <c r="G61" s="53">
        <v>60</v>
      </c>
      <c r="H61" s="54">
        <v>31</v>
      </c>
      <c r="I61" s="54">
        <v>710</v>
      </c>
      <c r="J61" s="55">
        <v>270</v>
      </c>
      <c r="K61" s="54">
        <f t="shared" si="1"/>
        <v>-61.971830985915489</v>
      </c>
      <c r="L61" s="54">
        <v>0</v>
      </c>
      <c r="M61" s="54">
        <v>0</v>
      </c>
      <c r="N61" s="54">
        <v>0</v>
      </c>
      <c r="O61" s="57">
        <v>0</v>
      </c>
      <c r="P61" s="54" t="s">
        <v>329</v>
      </c>
      <c r="Q61" s="54">
        <f t="shared" si="13"/>
        <v>60</v>
      </c>
      <c r="R61" s="54">
        <f t="shared" si="13"/>
        <v>31</v>
      </c>
      <c r="S61" s="54">
        <f t="shared" si="13"/>
        <v>710</v>
      </c>
      <c r="T61" s="57">
        <f t="shared" si="13"/>
        <v>270</v>
      </c>
      <c r="U61" s="55">
        <f t="shared" si="4"/>
        <v>-61.971830985915489</v>
      </c>
    </row>
    <row r="62" spans="1:21" x14ac:dyDescent="0.2">
      <c r="A62" s="115" t="s">
        <v>122</v>
      </c>
      <c r="B62" s="58">
        <v>76</v>
      </c>
      <c r="C62" s="59">
        <v>200</v>
      </c>
      <c r="D62" s="59">
        <v>1796</v>
      </c>
      <c r="E62" s="60">
        <v>2193</v>
      </c>
      <c r="F62" s="59">
        <f t="shared" si="0"/>
        <v>22.104677060133628</v>
      </c>
      <c r="G62" s="58">
        <v>183</v>
      </c>
      <c r="H62" s="59">
        <v>281</v>
      </c>
      <c r="I62" s="59">
        <v>2339</v>
      </c>
      <c r="J62" s="60">
        <v>2088</v>
      </c>
      <c r="K62" s="59">
        <f t="shared" si="1"/>
        <v>-10.731081658828559</v>
      </c>
      <c r="L62" s="59">
        <v>0</v>
      </c>
      <c r="M62" s="59">
        <v>0</v>
      </c>
      <c r="N62" s="59">
        <v>0</v>
      </c>
      <c r="O62" s="62">
        <v>0</v>
      </c>
      <c r="P62" s="59" t="s">
        <v>329</v>
      </c>
      <c r="Q62" s="59">
        <f t="shared" si="13"/>
        <v>183</v>
      </c>
      <c r="R62" s="59">
        <f t="shared" si="13"/>
        <v>281</v>
      </c>
      <c r="S62" s="59">
        <f t="shared" si="13"/>
        <v>2339</v>
      </c>
      <c r="T62" s="62">
        <f t="shared" si="13"/>
        <v>2088</v>
      </c>
      <c r="U62" s="60">
        <f t="shared" si="4"/>
        <v>-10.731081658828559</v>
      </c>
    </row>
    <row r="63" spans="1:21" x14ac:dyDescent="0.2">
      <c r="A63" s="118" t="s">
        <v>123</v>
      </c>
      <c r="B63" s="63">
        <f t="shared" ref="B63:O63" si="14">+B15+B29+B36+B46+B54+B62</f>
        <v>111782</v>
      </c>
      <c r="C63" s="64">
        <f t="shared" si="14"/>
        <v>190588</v>
      </c>
      <c r="D63" s="64">
        <f t="shared" si="14"/>
        <v>2156868</v>
      </c>
      <c r="E63" s="65">
        <f t="shared" si="14"/>
        <v>1772972</v>
      </c>
      <c r="F63" s="64">
        <f t="shared" si="0"/>
        <v>-17.798771181175667</v>
      </c>
      <c r="G63" s="63">
        <f t="shared" si="14"/>
        <v>80727</v>
      </c>
      <c r="H63" s="64">
        <f t="shared" si="14"/>
        <v>156985</v>
      </c>
      <c r="I63" s="64">
        <f t="shared" si="14"/>
        <v>1695436</v>
      </c>
      <c r="J63" s="65">
        <f t="shared" si="14"/>
        <v>1541866</v>
      </c>
      <c r="K63" s="64">
        <f t="shared" si="1"/>
        <v>-9.0578470670671134</v>
      </c>
      <c r="L63" s="64">
        <f t="shared" si="14"/>
        <v>17450</v>
      </c>
      <c r="M63" s="64">
        <f t="shared" si="14"/>
        <v>25909</v>
      </c>
      <c r="N63" s="64">
        <f t="shared" si="14"/>
        <v>475801</v>
      </c>
      <c r="O63" s="64">
        <f t="shared" si="14"/>
        <v>264927</v>
      </c>
      <c r="P63" s="64">
        <f t="shared" si="2"/>
        <v>-44.319789155550325</v>
      </c>
      <c r="Q63" s="64">
        <f t="shared" si="13"/>
        <v>98177</v>
      </c>
      <c r="R63" s="64">
        <f t="shared" si="13"/>
        <v>182894</v>
      </c>
      <c r="S63" s="64">
        <f t="shared" si="13"/>
        <v>2171237</v>
      </c>
      <c r="T63" s="64">
        <f t="shared" si="13"/>
        <v>1806793</v>
      </c>
      <c r="U63" s="65">
        <f t="shared" si="4"/>
        <v>-16.785086105293896</v>
      </c>
    </row>
    <row r="64" spans="1:21" x14ac:dyDescent="0.2">
      <c r="A64" s="47"/>
      <c r="B64" s="58"/>
      <c r="C64" s="59"/>
      <c r="D64" s="59"/>
      <c r="E64" s="60"/>
      <c r="F64" s="59"/>
      <c r="G64" s="58"/>
      <c r="H64" s="59"/>
      <c r="I64" s="59"/>
      <c r="J64" s="60"/>
      <c r="K64" s="59"/>
      <c r="L64" s="61"/>
      <c r="M64" s="61"/>
      <c r="N64" s="61"/>
      <c r="O64" s="61"/>
      <c r="P64" s="59"/>
      <c r="Q64" s="61"/>
      <c r="R64" s="61"/>
      <c r="S64" s="61"/>
      <c r="T64" s="61"/>
      <c r="U64" s="59"/>
    </row>
    <row r="65" spans="1:21" x14ac:dyDescent="0.2">
      <c r="A65" s="104" t="s">
        <v>356</v>
      </c>
      <c r="B65" s="58"/>
      <c r="C65" s="59"/>
      <c r="D65" s="59"/>
      <c r="E65" s="60"/>
      <c r="F65" s="59"/>
      <c r="G65" s="58"/>
      <c r="H65" s="59"/>
      <c r="I65" s="59"/>
      <c r="J65" s="60"/>
      <c r="K65" s="59"/>
      <c r="L65" s="61"/>
      <c r="M65" s="61"/>
      <c r="N65" s="61"/>
      <c r="O65" s="61"/>
      <c r="P65" s="59"/>
      <c r="Q65" s="61"/>
      <c r="R65" s="61"/>
      <c r="S65" s="61"/>
      <c r="T65" s="61"/>
      <c r="U65" s="59"/>
    </row>
    <row r="66" spans="1:21" x14ac:dyDescent="0.2">
      <c r="A66" s="52" t="s">
        <v>34</v>
      </c>
      <c r="B66" s="70">
        <v>0</v>
      </c>
      <c r="C66" s="71">
        <v>0</v>
      </c>
      <c r="D66" s="71">
        <v>0</v>
      </c>
      <c r="E66" s="72">
        <v>0</v>
      </c>
      <c r="F66" s="71" t="s">
        <v>329</v>
      </c>
      <c r="G66" s="70">
        <v>0</v>
      </c>
      <c r="H66" s="71">
        <v>0</v>
      </c>
      <c r="I66" s="71">
        <v>120</v>
      </c>
      <c r="J66" s="72">
        <v>0</v>
      </c>
      <c r="K66" s="71">
        <f t="shared" si="1"/>
        <v>-100</v>
      </c>
      <c r="L66" s="70">
        <v>0</v>
      </c>
      <c r="M66" s="71">
        <v>0</v>
      </c>
      <c r="N66" s="71">
        <v>0</v>
      </c>
      <c r="O66" s="72">
        <v>0</v>
      </c>
      <c r="P66" s="71" t="s">
        <v>329</v>
      </c>
      <c r="Q66" s="70">
        <f t="shared" ref="Q66:T67" si="15">G66+L66</f>
        <v>0</v>
      </c>
      <c r="R66" s="71">
        <f t="shared" si="15"/>
        <v>0</v>
      </c>
      <c r="S66" s="71">
        <f t="shared" si="15"/>
        <v>120</v>
      </c>
      <c r="T66" s="72">
        <f t="shared" si="15"/>
        <v>0</v>
      </c>
      <c r="U66" s="71">
        <f t="shared" si="4"/>
        <v>-100</v>
      </c>
    </row>
    <row r="67" spans="1:21" x14ac:dyDescent="0.2">
      <c r="A67" s="52" t="s">
        <v>36</v>
      </c>
      <c r="B67" s="70">
        <v>2721</v>
      </c>
      <c r="C67" s="71">
        <v>1645</v>
      </c>
      <c r="D67" s="71">
        <v>62926</v>
      </c>
      <c r="E67" s="72">
        <v>15951</v>
      </c>
      <c r="F67" s="71">
        <f t="shared" si="0"/>
        <v>-74.651177573657947</v>
      </c>
      <c r="G67" s="70">
        <v>941</v>
      </c>
      <c r="H67" s="71">
        <v>1235</v>
      </c>
      <c r="I67" s="71">
        <v>22103</v>
      </c>
      <c r="J67" s="72">
        <v>12948</v>
      </c>
      <c r="K67" s="71">
        <f t="shared" si="1"/>
        <v>-41.41971678052753</v>
      </c>
      <c r="L67" s="70">
        <v>495</v>
      </c>
      <c r="M67" s="71">
        <v>591</v>
      </c>
      <c r="N67" s="71">
        <v>43047</v>
      </c>
      <c r="O67" s="72">
        <v>6167</v>
      </c>
      <c r="P67" s="71">
        <f t="shared" si="2"/>
        <v>-85.673798406393004</v>
      </c>
      <c r="Q67" s="70">
        <f t="shared" si="15"/>
        <v>1436</v>
      </c>
      <c r="R67" s="71">
        <f t="shared" si="15"/>
        <v>1826</v>
      </c>
      <c r="S67" s="71">
        <f t="shared" si="15"/>
        <v>65150</v>
      </c>
      <c r="T67" s="72">
        <f t="shared" si="15"/>
        <v>19115</v>
      </c>
      <c r="U67" s="71">
        <f t="shared" si="4"/>
        <v>-70.660015349194168</v>
      </c>
    </row>
    <row r="68" spans="1:21" x14ac:dyDescent="0.2">
      <c r="A68" s="52" t="s">
        <v>37</v>
      </c>
      <c r="B68" s="70" t="s">
        <v>339</v>
      </c>
      <c r="C68" s="71" t="s">
        <v>339</v>
      </c>
      <c r="D68" s="71">
        <v>55494</v>
      </c>
      <c r="E68" s="72">
        <v>27873</v>
      </c>
      <c r="F68" s="71">
        <f t="shared" si="0"/>
        <v>-49.772948426856956</v>
      </c>
      <c r="G68" s="70" t="s">
        <v>339</v>
      </c>
      <c r="H68" s="71" t="s">
        <v>339</v>
      </c>
      <c r="I68" s="71">
        <v>0</v>
      </c>
      <c r="J68" s="72">
        <v>0</v>
      </c>
      <c r="K68" s="71" t="s">
        <v>329</v>
      </c>
      <c r="L68" s="70" t="s">
        <v>339</v>
      </c>
      <c r="M68" s="71" t="s">
        <v>339</v>
      </c>
      <c r="N68" s="71">
        <v>54863</v>
      </c>
      <c r="O68" s="72">
        <v>28619</v>
      </c>
      <c r="P68" s="71">
        <f t="shared" si="2"/>
        <v>-47.835517561926984</v>
      </c>
      <c r="Q68" s="70" t="s">
        <v>339</v>
      </c>
      <c r="R68" s="71" t="s">
        <v>339</v>
      </c>
      <c r="S68" s="71">
        <f t="shared" ref="S68:S80" si="16">I68+N68</f>
        <v>54863</v>
      </c>
      <c r="T68" s="72">
        <f t="shared" ref="T68:T80" si="17">J68+O68</f>
        <v>28619</v>
      </c>
      <c r="U68" s="71">
        <f t="shared" si="4"/>
        <v>-47.835517561926984</v>
      </c>
    </row>
    <row r="69" spans="1:21" x14ac:dyDescent="0.2">
      <c r="A69" s="52" t="s">
        <v>39</v>
      </c>
      <c r="B69" s="70">
        <v>3312</v>
      </c>
      <c r="C69" s="71">
        <v>7688</v>
      </c>
      <c r="D69" s="71">
        <v>81896</v>
      </c>
      <c r="E69" s="72">
        <v>75514</v>
      </c>
      <c r="F69" s="71">
        <f t="shared" si="0"/>
        <v>-7.7928103936700204</v>
      </c>
      <c r="G69" s="70">
        <v>3597</v>
      </c>
      <c r="H69" s="71">
        <v>6124</v>
      </c>
      <c r="I69" s="71">
        <v>87196</v>
      </c>
      <c r="J69" s="72">
        <v>72403</v>
      </c>
      <c r="K69" s="71">
        <f t="shared" si="1"/>
        <v>-16.96522776274141</v>
      </c>
      <c r="L69" s="70">
        <v>0</v>
      </c>
      <c r="M69" s="71">
        <v>969</v>
      </c>
      <c r="N69" s="71">
        <v>2534</v>
      </c>
      <c r="O69" s="72">
        <v>3909</v>
      </c>
      <c r="P69" s="71">
        <f t="shared" si="2"/>
        <v>54.262036306235203</v>
      </c>
      <c r="Q69" s="70">
        <f t="shared" ref="Q69:R76" si="18">G69+L69</f>
        <v>3597</v>
      </c>
      <c r="R69" s="71">
        <f t="shared" si="18"/>
        <v>7093</v>
      </c>
      <c r="S69" s="71">
        <f t="shared" si="16"/>
        <v>89730</v>
      </c>
      <c r="T69" s="72">
        <f t="shared" si="17"/>
        <v>76312</v>
      </c>
      <c r="U69" s="71">
        <f t="shared" si="4"/>
        <v>-14.953750139306809</v>
      </c>
    </row>
    <row r="70" spans="1:21" x14ac:dyDescent="0.2">
      <c r="A70" s="52" t="s">
        <v>40</v>
      </c>
      <c r="B70" s="70">
        <v>23279</v>
      </c>
      <c r="C70" s="71">
        <v>37650</v>
      </c>
      <c r="D70" s="71">
        <v>420588</v>
      </c>
      <c r="E70" s="72">
        <v>324280</v>
      </c>
      <c r="F70" s="71">
        <f t="shared" si="0"/>
        <v>-22.898418404709599</v>
      </c>
      <c r="G70" s="70">
        <v>13453</v>
      </c>
      <c r="H70" s="71">
        <v>29084</v>
      </c>
      <c r="I70" s="71">
        <v>308535</v>
      </c>
      <c r="J70" s="72">
        <v>257368</v>
      </c>
      <c r="K70" s="71">
        <f t="shared" si="1"/>
        <v>-16.583855964477287</v>
      </c>
      <c r="L70" s="70">
        <v>3077</v>
      </c>
      <c r="M70" s="71">
        <v>7470</v>
      </c>
      <c r="N70" s="71">
        <v>122260</v>
      </c>
      <c r="O70" s="72">
        <v>74631</v>
      </c>
      <c r="P70" s="71">
        <f t="shared" si="2"/>
        <v>-38.957140520202849</v>
      </c>
      <c r="Q70" s="70">
        <f t="shared" si="18"/>
        <v>16530</v>
      </c>
      <c r="R70" s="71">
        <f t="shared" si="18"/>
        <v>36554</v>
      </c>
      <c r="S70" s="71">
        <f t="shared" si="16"/>
        <v>430795</v>
      </c>
      <c r="T70" s="72">
        <f t="shared" si="17"/>
        <v>331999</v>
      </c>
      <c r="U70" s="71">
        <f t="shared" si="4"/>
        <v>-22.933413804709897</v>
      </c>
    </row>
    <row r="71" spans="1:21" x14ac:dyDescent="0.2">
      <c r="A71" s="52" t="s">
        <v>43</v>
      </c>
      <c r="B71" s="70">
        <v>48</v>
      </c>
      <c r="C71" s="71">
        <v>0</v>
      </c>
      <c r="D71" s="71">
        <v>763</v>
      </c>
      <c r="E71" s="72">
        <v>143</v>
      </c>
      <c r="F71" s="71">
        <f t="shared" si="0"/>
        <v>-81.258191349934478</v>
      </c>
      <c r="G71" s="70">
        <v>60</v>
      </c>
      <c r="H71" s="71">
        <v>0</v>
      </c>
      <c r="I71" s="71">
        <v>858</v>
      </c>
      <c r="J71" s="72">
        <v>9</v>
      </c>
      <c r="K71" s="71">
        <f t="shared" si="1"/>
        <v>-98.951048951048946</v>
      </c>
      <c r="L71" s="70">
        <v>0</v>
      </c>
      <c r="M71" s="71">
        <v>0</v>
      </c>
      <c r="N71" s="71">
        <v>0</v>
      </c>
      <c r="O71" s="72">
        <v>6</v>
      </c>
      <c r="P71" s="71" t="s">
        <v>329</v>
      </c>
      <c r="Q71" s="70">
        <f t="shared" si="18"/>
        <v>60</v>
      </c>
      <c r="R71" s="71">
        <f t="shared" si="18"/>
        <v>0</v>
      </c>
      <c r="S71" s="71">
        <f t="shared" si="16"/>
        <v>858</v>
      </c>
      <c r="T71" s="72">
        <f t="shared" si="17"/>
        <v>15</v>
      </c>
      <c r="U71" s="71">
        <f t="shared" si="4"/>
        <v>-98.251748251748253</v>
      </c>
    </row>
    <row r="72" spans="1:21" x14ac:dyDescent="0.2">
      <c r="A72" s="52" t="s">
        <v>44</v>
      </c>
      <c r="B72" s="70">
        <v>16</v>
      </c>
      <c r="C72" s="71">
        <v>0</v>
      </c>
      <c r="D72" s="71">
        <v>24</v>
      </c>
      <c r="E72" s="72">
        <v>5</v>
      </c>
      <c r="F72" s="71">
        <f t="shared" si="0"/>
        <v>-79.166666666666657</v>
      </c>
      <c r="G72" s="70">
        <v>0</v>
      </c>
      <c r="H72" s="71">
        <v>0</v>
      </c>
      <c r="I72" s="71">
        <v>35</v>
      </c>
      <c r="J72" s="72">
        <v>1</v>
      </c>
      <c r="K72" s="71">
        <f t="shared" si="1"/>
        <v>-97.142857142857139</v>
      </c>
      <c r="L72" s="70">
        <v>16</v>
      </c>
      <c r="M72" s="71">
        <v>0</v>
      </c>
      <c r="N72" s="71">
        <v>102</v>
      </c>
      <c r="O72" s="72">
        <v>16</v>
      </c>
      <c r="P72" s="71">
        <f t="shared" si="2"/>
        <v>-84.313725490196077</v>
      </c>
      <c r="Q72" s="70">
        <f t="shared" si="18"/>
        <v>16</v>
      </c>
      <c r="R72" s="71">
        <f t="shared" si="18"/>
        <v>0</v>
      </c>
      <c r="S72" s="71">
        <f t="shared" si="16"/>
        <v>137</v>
      </c>
      <c r="T72" s="72">
        <f t="shared" si="17"/>
        <v>17</v>
      </c>
      <c r="U72" s="71">
        <f t="shared" si="4"/>
        <v>-87.591240875912419</v>
      </c>
    </row>
    <row r="73" spans="1:21" x14ac:dyDescent="0.2">
      <c r="A73" s="52" t="s">
        <v>45</v>
      </c>
      <c r="B73" s="70">
        <v>69854</v>
      </c>
      <c r="C73" s="71">
        <v>125724</v>
      </c>
      <c r="D73" s="71">
        <v>1188563</v>
      </c>
      <c r="E73" s="72">
        <v>1054530</v>
      </c>
      <c r="F73" s="71">
        <f t="shared" si="0"/>
        <v>-11.276894872211233</v>
      </c>
      <c r="G73" s="70">
        <v>58370</v>
      </c>
      <c r="H73" s="71">
        <v>108482</v>
      </c>
      <c r="I73" s="71">
        <v>1060644</v>
      </c>
      <c r="J73" s="72">
        <v>959658</v>
      </c>
      <c r="K73" s="71">
        <f t="shared" si="1"/>
        <v>-9.5211965560546226</v>
      </c>
      <c r="L73" s="70">
        <v>4483</v>
      </c>
      <c r="M73" s="71">
        <v>9542</v>
      </c>
      <c r="N73" s="71">
        <v>93184</v>
      </c>
      <c r="O73" s="72">
        <v>84702</v>
      </c>
      <c r="P73" s="71">
        <f t="shared" si="2"/>
        <v>-9.1024210164835164</v>
      </c>
      <c r="Q73" s="70">
        <f t="shared" si="18"/>
        <v>62853</v>
      </c>
      <c r="R73" s="71">
        <f t="shared" si="18"/>
        <v>118024</v>
      </c>
      <c r="S73" s="71">
        <f t="shared" si="16"/>
        <v>1153828</v>
      </c>
      <c r="T73" s="72">
        <f t="shared" si="17"/>
        <v>1044360</v>
      </c>
      <c r="U73" s="71">
        <f t="shared" si="4"/>
        <v>-9.4873759347147057</v>
      </c>
    </row>
    <row r="74" spans="1:21" x14ac:dyDescent="0.2">
      <c r="A74" s="52" t="s">
        <v>47</v>
      </c>
      <c r="B74" s="70">
        <v>6220</v>
      </c>
      <c r="C74" s="71">
        <v>5548</v>
      </c>
      <c r="D74" s="71">
        <v>83933</v>
      </c>
      <c r="E74" s="72">
        <v>38550</v>
      </c>
      <c r="F74" s="71">
        <f t="shared" si="0"/>
        <v>-54.070508619970695</v>
      </c>
      <c r="G74" s="70">
        <v>295</v>
      </c>
      <c r="H74" s="71">
        <v>854</v>
      </c>
      <c r="I74" s="71">
        <v>12815</v>
      </c>
      <c r="J74" s="72">
        <v>7433</v>
      </c>
      <c r="K74" s="71">
        <f t="shared" si="1"/>
        <v>-41.997658993367146</v>
      </c>
      <c r="L74" s="70">
        <v>7236</v>
      </c>
      <c r="M74" s="71">
        <v>5094</v>
      </c>
      <c r="N74" s="71">
        <v>77789</v>
      </c>
      <c r="O74" s="72">
        <v>31113</v>
      </c>
      <c r="P74" s="71">
        <f t="shared" si="2"/>
        <v>-60.003342374885904</v>
      </c>
      <c r="Q74" s="70">
        <f t="shared" si="18"/>
        <v>7531</v>
      </c>
      <c r="R74" s="71">
        <f t="shared" si="18"/>
        <v>5948</v>
      </c>
      <c r="S74" s="71">
        <f t="shared" si="16"/>
        <v>90604</v>
      </c>
      <c r="T74" s="72">
        <f t="shared" si="17"/>
        <v>38546</v>
      </c>
      <c r="U74" s="71">
        <f t="shared" si="4"/>
        <v>-57.456624431592431</v>
      </c>
    </row>
    <row r="75" spans="1:21" x14ac:dyDescent="0.2">
      <c r="A75" s="52" t="s">
        <v>48</v>
      </c>
      <c r="B75" s="70">
        <v>5016</v>
      </c>
      <c r="C75" s="71">
        <v>6293</v>
      </c>
      <c r="D75" s="71">
        <v>64951</v>
      </c>
      <c r="E75" s="72">
        <v>40837</v>
      </c>
      <c r="F75" s="71">
        <f t="shared" si="0"/>
        <v>-37.126449169373835</v>
      </c>
      <c r="G75" s="70">
        <v>1475</v>
      </c>
      <c r="H75" s="71">
        <v>4132</v>
      </c>
      <c r="I75" s="71">
        <v>46766</v>
      </c>
      <c r="J75" s="72">
        <v>40834</v>
      </c>
      <c r="K75" s="71">
        <f t="shared" si="1"/>
        <v>-12.684428858572467</v>
      </c>
      <c r="L75" s="70">
        <v>1141</v>
      </c>
      <c r="M75" s="71">
        <v>674</v>
      </c>
      <c r="N75" s="71">
        <v>14312</v>
      </c>
      <c r="O75" s="72">
        <v>4314</v>
      </c>
      <c r="P75" s="71">
        <f t="shared" si="2"/>
        <v>-69.857462269424261</v>
      </c>
      <c r="Q75" s="70">
        <f t="shared" si="18"/>
        <v>2616</v>
      </c>
      <c r="R75" s="71">
        <f t="shared" si="18"/>
        <v>4806</v>
      </c>
      <c r="S75" s="71">
        <f t="shared" si="16"/>
        <v>61078</v>
      </c>
      <c r="T75" s="72">
        <f t="shared" si="17"/>
        <v>45148</v>
      </c>
      <c r="U75" s="71">
        <f t="shared" si="4"/>
        <v>-26.081404106224827</v>
      </c>
    </row>
    <row r="76" spans="1:21" x14ac:dyDescent="0.2">
      <c r="A76" s="52" t="s">
        <v>49</v>
      </c>
      <c r="B76" s="70">
        <v>0</v>
      </c>
      <c r="C76" s="71">
        <v>1161</v>
      </c>
      <c r="D76" s="71">
        <v>10540</v>
      </c>
      <c r="E76" s="72">
        <v>10556</v>
      </c>
      <c r="F76" s="71">
        <f t="shared" ref="F76:F139" si="19">(E76-D76)/D76*100</f>
        <v>0.15180265654648956</v>
      </c>
      <c r="G76" s="70">
        <v>392</v>
      </c>
      <c r="H76" s="71">
        <v>1158</v>
      </c>
      <c r="I76" s="71">
        <v>12849</v>
      </c>
      <c r="J76" s="72">
        <v>10317</v>
      </c>
      <c r="K76" s="71">
        <f t="shared" ref="K76:K139" si="20">(J76-I76)/I76*100</f>
        <v>-19.705813681998599</v>
      </c>
      <c r="L76" s="70">
        <v>0</v>
      </c>
      <c r="M76" s="71">
        <v>0</v>
      </c>
      <c r="N76" s="71">
        <v>3</v>
      </c>
      <c r="O76" s="72">
        <v>12</v>
      </c>
      <c r="P76" s="71">
        <f t="shared" ref="P76:P139" si="21">(O76-N76)/N76*100</f>
        <v>300</v>
      </c>
      <c r="Q76" s="70">
        <f t="shared" si="18"/>
        <v>392</v>
      </c>
      <c r="R76" s="71">
        <f t="shared" si="18"/>
        <v>1158</v>
      </c>
      <c r="S76" s="71">
        <f t="shared" si="16"/>
        <v>12852</v>
      </c>
      <c r="T76" s="72">
        <f t="shared" si="17"/>
        <v>10329</v>
      </c>
      <c r="U76" s="71">
        <f t="shared" ref="U76:U139" si="22">(T76-S76)/S76*100</f>
        <v>-19.631185807656397</v>
      </c>
    </row>
    <row r="77" spans="1:21" x14ac:dyDescent="0.2">
      <c r="A77" s="52" t="s">
        <v>50</v>
      </c>
      <c r="B77" s="70" t="s">
        <v>339</v>
      </c>
      <c r="C77" s="71" t="s">
        <v>339</v>
      </c>
      <c r="D77" s="71">
        <v>77877</v>
      </c>
      <c r="E77" s="72">
        <v>129982</v>
      </c>
      <c r="F77" s="71">
        <f t="shared" si="19"/>
        <v>66.906788910718191</v>
      </c>
      <c r="G77" s="70" t="s">
        <v>339</v>
      </c>
      <c r="H77" s="71" t="s">
        <v>339</v>
      </c>
      <c r="I77" s="71">
        <v>71816</v>
      </c>
      <c r="J77" s="72">
        <v>135578</v>
      </c>
      <c r="K77" s="71">
        <f t="shared" si="20"/>
        <v>88.785228918346888</v>
      </c>
      <c r="L77" s="70" t="s">
        <v>339</v>
      </c>
      <c r="M77" s="71" t="s">
        <v>339</v>
      </c>
      <c r="N77" s="71">
        <v>409</v>
      </c>
      <c r="O77" s="72">
        <v>349</v>
      </c>
      <c r="P77" s="71">
        <f t="shared" si="21"/>
        <v>-14.669926650366749</v>
      </c>
      <c r="Q77" s="70" t="s">
        <v>339</v>
      </c>
      <c r="R77" s="71" t="s">
        <v>339</v>
      </c>
      <c r="S77" s="71">
        <f t="shared" si="16"/>
        <v>72225</v>
      </c>
      <c r="T77" s="72">
        <f t="shared" si="17"/>
        <v>135927</v>
      </c>
      <c r="U77" s="71">
        <f t="shared" si="22"/>
        <v>88.199376947040491</v>
      </c>
    </row>
    <row r="78" spans="1:21" x14ac:dyDescent="0.2">
      <c r="A78" s="52" t="s">
        <v>51</v>
      </c>
      <c r="B78" s="70">
        <v>1306</v>
      </c>
      <c r="C78" s="71">
        <v>774</v>
      </c>
      <c r="D78" s="71">
        <v>32976</v>
      </c>
      <c r="E78" s="72">
        <v>4196</v>
      </c>
      <c r="F78" s="71">
        <f t="shared" si="19"/>
        <v>-87.275594371664241</v>
      </c>
      <c r="G78" s="70">
        <v>2017</v>
      </c>
      <c r="H78" s="71">
        <v>3891</v>
      </c>
      <c r="I78" s="71">
        <v>47168</v>
      </c>
      <c r="J78" s="72">
        <v>26856</v>
      </c>
      <c r="K78" s="71">
        <f t="shared" si="20"/>
        <v>-43.063093622795115</v>
      </c>
      <c r="L78" s="70">
        <v>999</v>
      </c>
      <c r="M78" s="71">
        <v>0</v>
      </c>
      <c r="N78" s="71">
        <v>11681</v>
      </c>
      <c r="O78" s="72">
        <v>0</v>
      </c>
      <c r="P78" s="71">
        <f t="shared" si="21"/>
        <v>-100</v>
      </c>
      <c r="Q78" s="70">
        <f t="shared" ref="Q78:R80" si="23">G78+L78</f>
        <v>3016</v>
      </c>
      <c r="R78" s="71">
        <f t="shared" si="23"/>
        <v>3891</v>
      </c>
      <c r="S78" s="71">
        <f t="shared" si="16"/>
        <v>58849</v>
      </c>
      <c r="T78" s="72">
        <f t="shared" si="17"/>
        <v>26856</v>
      </c>
      <c r="U78" s="71">
        <f t="shared" si="22"/>
        <v>-54.36456014545702</v>
      </c>
    </row>
    <row r="79" spans="1:21" x14ac:dyDescent="0.2">
      <c r="A79" s="52" t="s">
        <v>52</v>
      </c>
      <c r="B79" s="70">
        <v>10</v>
      </c>
      <c r="C79" s="71">
        <v>4105</v>
      </c>
      <c r="D79" s="71">
        <v>76337</v>
      </c>
      <c r="E79" s="72">
        <v>50555</v>
      </c>
      <c r="F79" s="71">
        <f t="shared" si="19"/>
        <v>-33.773923523324207</v>
      </c>
      <c r="G79" s="70">
        <v>127</v>
      </c>
      <c r="H79" s="71">
        <v>2025</v>
      </c>
      <c r="I79" s="71">
        <v>24531</v>
      </c>
      <c r="J79" s="72">
        <v>18461</v>
      </c>
      <c r="K79" s="71">
        <f t="shared" si="20"/>
        <v>-24.744201214789449</v>
      </c>
      <c r="L79" s="70">
        <v>3</v>
      </c>
      <c r="M79" s="71">
        <v>1569</v>
      </c>
      <c r="N79" s="71">
        <v>55617</v>
      </c>
      <c r="O79" s="72">
        <v>31089</v>
      </c>
      <c r="P79" s="71">
        <f t="shared" si="21"/>
        <v>-44.10162360429365</v>
      </c>
      <c r="Q79" s="70">
        <f t="shared" si="23"/>
        <v>130</v>
      </c>
      <c r="R79" s="71">
        <f t="shared" si="23"/>
        <v>3594</v>
      </c>
      <c r="S79" s="71">
        <f t="shared" si="16"/>
        <v>80148</v>
      </c>
      <c r="T79" s="72">
        <f t="shared" si="17"/>
        <v>49550</v>
      </c>
      <c r="U79" s="71">
        <f t="shared" si="22"/>
        <v>-38.176872785347108</v>
      </c>
    </row>
    <row r="80" spans="1:21" x14ac:dyDescent="0.2">
      <c r="A80" s="47" t="s">
        <v>67</v>
      </c>
      <c r="B80" s="67">
        <f>SUM(B66:B79)</f>
        <v>111782</v>
      </c>
      <c r="C80" s="68">
        <f t="shared" ref="C80:O80" si="24">SUM(C66:C79)</f>
        <v>190588</v>
      </c>
      <c r="D80" s="68">
        <f t="shared" si="24"/>
        <v>2156868</v>
      </c>
      <c r="E80" s="73">
        <f t="shared" si="24"/>
        <v>1772972</v>
      </c>
      <c r="F80" s="68">
        <f t="shared" si="19"/>
        <v>-17.798771181175667</v>
      </c>
      <c r="G80" s="67">
        <f t="shared" si="24"/>
        <v>80727</v>
      </c>
      <c r="H80" s="68">
        <f t="shared" si="24"/>
        <v>156985</v>
      </c>
      <c r="I80" s="68">
        <f t="shared" si="24"/>
        <v>1695436</v>
      </c>
      <c r="J80" s="73">
        <f t="shared" si="24"/>
        <v>1541866</v>
      </c>
      <c r="K80" s="68">
        <f t="shared" si="20"/>
        <v>-9.0578470670671134</v>
      </c>
      <c r="L80" s="67">
        <f t="shared" si="24"/>
        <v>17450</v>
      </c>
      <c r="M80" s="68">
        <f t="shared" si="24"/>
        <v>25909</v>
      </c>
      <c r="N80" s="68">
        <f t="shared" si="24"/>
        <v>475801</v>
      </c>
      <c r="O80" s="73">
        <f t="shared" si="24"/>
        <v>264927</v>
      </c>
      <c r="P80" s="68">
        <f t="shared" si="21"/>
        <v>-44.319789155550325</v>
      </c>
      <c r="Q80" s="67">
        <f t="shared" si="23"/>
        <v>98177</v>
      </c>
      <c r="R80" s="68">
        <f t="shared" si="23"/>
        <v>182894</v>
      </c>
      <c r="S80" s="68">
        <f t="shared" si="16"/>
        <v>2171237</v>
      </c>
      <c r="T80" s="73">
        <f t="shared" si="17"/>
        <v>1806793</v>
      </c>
      <c r="U80" s="68">
        <f t="shared" si="22"/>
        <v>-16.785086105293896</v>
      </c>
    </row>
    <row r="81" spans="1:21" x14ac:dyDescent="0.2">
      <c r="A81" s="47"/>
      <c r="B81" s="58"/>
      <c r="C81" s="59"/>
      <c r="D81" s="59"/>
      <c r="E81" s="60"/>
      <c r="F81" s="59"/>
      <c r="G81" s="58"/>
      <c r="H81" s="59"/>
      <c r="I81" s="59"/>
      <c r="J81" s="60"/>
      <c r="K81" s="59"/>
      <c r="L81" s="61"/>
      <c r="M81" s="61"/>
      <c r="N81" s="61"/>
      <c r="O81" s="61"/>
      <c r="P81" s="59"/>
      <c r="Q81" s="61"/>
      <c r="R81" s="61"/>
      <c r="S81" s="61"/>
      <c r="T81" s="61"/>
      <c r="U81" s="59"/>
    </row>
    <row r="82" spans="1:21" x14ac:dyDescent="0.2">
      <c r="A82" s="47" t="s">
        <v>68</v>
      </c>
      <c r="B82" s="48"/>
      <c r="C82" s="44"/>
      <c r="D82" s="44"/>
      <c r="E82" s="49"/>
      <c r="F82" s="44"/>
      <c r="G82" s="48"/>
      <c r="H82" s="44"/>
      <c r="I82" s="44"/>
      <c r="J82" s="49"/>
      <c r="K82" s="44"/>
      <c r="L82" s="50"/>
      <c r="M82" s="50"/>
      <c r="N82" s="50"/>
      <c r="O82" s="51"/>
      <c r="P82" s="44"/>
      <c r="Q82" s="50"/>
      <c r="R82" s="50"/>
      <c r="S82" s="50"/>
      <c r="T82" s="51"/>
      <c r="U82" s="44"/>
    </row>
    <row r="83" spans="1:21" x14ac:dyDescent="0.2">
      <c r="A83" s="47" t="s">
        <v>124</v>
      </c>
      <c r="B83" s="48"/>
      <c r="C83" s="44"/>
      <c r="D83" s="44"/>
      <c r="E83" s="49"/>
      <c r="F83" s="44"/>
      <c r="G83" s="48"/>
      <c r="H83" s="44"/>
      <c r="I83" s="44"/>
      <c r="J83" s="49"/>
      <c r="K83" s="44"/>
      <c r="L83" s="50"/>
      <c r="M83" s="50"/>
      <c r="N83" s="50"/>
      <c r="O83" s="51"/>
      <c r="P83" s="44"/>
      <c r="Q83" s="50"/>
      <c r="R83" s="50"/>
      <c r="S83" s="50"/>
      <c r="T83" s="51"/>
      <c r="U83" s="44"/>
    </row>
    <row r="84" spans="1:21" x14ac:dyDescent="0.2">
      <c r="A84" s="47" t="s">
        <v>125</v>
      </c>
      <c r="B84" s="48"/>
      <c r="C84" s="44"/>
      <c r="D84" s="44"/>
      <c r="E84" s="49"/>
      <c r="F84" s="44"/>
      <c r="G84" s="48"/>
      <c r="H84" s="44"/>
      <c r="I84" s="44"/>
      <c r="J84" s="49"/>
      <c r="K84" s="44"/>
      <c r="L84" s="50"/>
      <c r="M84" s="50"/>
      <c r="N84" s="50"/>
      <c r="O84" s="51"/>
      <c r="P84" s="44"/>
      <c r="Q84" s="50"/>
      <c r="R84" s="50"/>
      <c r="S84" s="50"/>
      <c r="T84" s="51"/>
      <c r="U84" s="44"/>
    </row>
    <row r="85" spans="1:21" x14ac:dyDescent="0.2">
      <c r="A85" s="52" t="s">
        <v>126</v>
      </c>
      <c r="B85" s="53">
        <v>1</v>
      </c>
      <c r="C85" s="54">
        <v>0</v>
      </c>
      <c r="D85" s="54">
        <v>66</v>
      </c>
      <c r="E85" s="55">
        <v>0</v>
      </c>
      <c r="F85" s="54">
        <f t="shared" si="19"/>
        <v>-100</v>
      </c>
      <c r="G85" s="53">
        <v>0</v>
      </c>
      <c r="H85" s="54">
        <v>0</v>
      </c>
      <c r="I85" s="54">
        <v>66</v>
      </c>
      <c r="J85" s="55">
        <v>0</v>
      </c>
      <c r="K85" s="54">
        <f t="shared" si="20"/>
        <v>-100</v>
      </c>
      <c r="L85" s="56">
        <v>0</v>
      </c>
      <c r="M85" s="56">
        <v>0</v>
      </c>
      <c r="N85" s="56">
        <v>0</v>
      </c>
      <c r="O85" s="57">
        <v>0</v>
      </c>
      <c r="P85" s="54" t="s">
        <v>329</v>
      </c>
      <c r="Q85" s="56">
        <f t="shared" ref="Q85:Q93" si="25">G85+L85</f>
        <v>0</v>
      </c>
      <c r="R85" s="56">
        <f t="shared" ref="R85:R93" si="26">H85+M85</f>
        <v>0</v>
      </c>
      <c r="S85" s="56">
        <f t="shared" ref="S85:S93" si="27">I85+N85</f>
        <v>66</v>
      </c>
      <c r="T85" s="57">
        <f t="shared" ref="T85:T93" si="28">J85+O85</f>
        <v>0</v>
      </c>
      <c r="U85" s="54">
        <f t="shared" si="22"/>
        <v>-100</v>
      </c>
    </row>
    <row r="86" spans="1:21" x14ac:dyDescent="0.2">
      <c r="A86" s="52" t="s">
        <v>127</v>
      </c>
      <c r="B86" s="53">
        <v>9368</v>
      </c>
      <c r="C86" s="54">
        <v>7027</v>
      </c>
      <c r="D86" s="54">
        <v>123575</v>
      </c>
      <c r="E86" s="55">
        <v>66241</v>
      </c>
      <c r="F86" s="54">
        <f t="shared" si="19"/>
        <v>-46.396115719198868</v>
      </c>
      <c r="G86" s="53">
        <v>2197</v>
      </c>
      <c r="H86" s="54">
        <v>5487</v>
      </c>
      <c r="I86" s="54">
        <v>37856</v>
      </c>
      <c r="J86" s="55">
        <v>28343</v>
      </c>
      <c r="K86" s="54">
        <f t="shared" si="20"/>
        <v>-25.129437869822485</v>
      </c>
      <c r="L86" s="56">
        <v>9894</v>
      </c>
      <c r="M86" s="56">
        <v>2051</v>
      </c>
      <c r="N86" s="56">
        <v>88429</v>
      </c>
      <c r="O86" s="57">
        <v>39897</v>
      </c>
      <c r="P86" s="54">
        <f t="shared" si="21"/>
        <v>-54.88244806567981</v>
      </c>
      <c r="Q86" s="56">
        <f t="shared" si="25"/>
        <v>12091</v>
      </c>
      <c r="R86" s="56">
        <f t="shared" si="26"/>
        <v>7538</v>
      </c>
      <c r="S86" s="56">
        <f t="shared" si="27"/>
        <v>126285</v>
      </c>
      <c r="T86" s="57">
        <f t="shared" si="28"/>
        <v>68240</v>
      </c>
      <c r="U86" s="54">
        <f t="shared" si="22"/>
        <v>-45.963495268638397</v>
      </c>
    </row>
    <row r="87" spans="1:21" x14ac:dyDescent="0.2">
      <c r="A87" s="52" t="s">
        <v>128</v>
      </c>
      <c r="B87" s="53">
        <v>244</v>
      </c>
      <c r="C87" s="54">
        <v>1320</v>
      </c>
      <c r="D87" s="54">
        <v>11180</v>
      </c>
      <c r="E87" s="55">
        <v>9960</v>
      </c>
      <c r="F87" s="54">
        <f t="shared" si="19"/>
        <v>-10.912343470483005</v>
      </c>
      <c r="G87" s="53">
        <v>86</v>
      </c>
      <c r="H87" s="54">
        <v>978</v>
      </c>
      <c r="I87" s="54">
        <v>11926</v>
      </c>
      <c r="J87" s="55">
        <v>9538</v>
      </c>
      <c r="K87" s="54">
        <f t="shared" si="20"/>
        <v>-20.023478115042764</v>
      </c>
      <c r="L87" s="56">
        <v>0</v>
      </c>
      <c r="M87" s="56">
        <v>100</v>
      </c>
      <c r="N87" s="56">
        <v>31</v>
      </c>
      <c r="O87" s="57">
        <v>498</v>
      </c>
      <c r="P87" s="54">
        <f t="shared" si="21"/>
        <v>1506.4516129032259</v>
      </c>
      <c r="Q87" s="56">
        <f t="shared" si="25"/>
        <v>86</v>
      </c>
      <c r="R87" s="56">
        <f t="shared" si="26"/>
        <v>1078</v>
      </c>
      <c r="S87" s="56">
        <f t="shared" si="27"/>
        <v>11957</v>
      </c>
      <c r="T87" s="57">
        <f t="shared" si="28"/>
        <v>10036</v>
      </c>
      <c r="U87" s="54">
        <f t="shared" si="22"/>
        <v>-16.065902818432718</v>
      </c>
    </row>
    <row r="88" spans="1:21" x14ac:dyDescent="0.2">
      <c r="A88" s="52" t="s">
        <v>129</v>
      </c>
      <c r="B88" s="53">
        <v>7135</v>
      </c>
      <c r="C88" s="54">
        <v>12355</v>
      </c>
      <c r="D88" s="54">
        <v>101835</v>
      </c>
      <c r="E88" s="55">
        <v>97878</v>
      </c>
      <c r="F88" s="54">
        <f t="shared" si="19"/>
        <v>-3.8856974517602003</v>
      </c>
      <c r="G88" s="53">
        <v>6127</v>
      </c>
      <c r="H88" s="54">
        <v>10722</v>
      </c>
      <c r="I88" s="54">
        <v>93624</v>
      </c>
      <c r="J88" s="55">
        <v>92972</v>
      </c>
      <c r="K88" s="54">
        <f t="shared" si="20"/>
        <v>-0.69640263180381101</v>
      </c>
      <c r="L88" s="56">
        <v>394</v>
      </c>
      <c r="M88" s="56">
        <v>979</v>
      </c>
      <c r="N88" s="56">
        <v>6607</v>
      </c>
      <c r="O88" s="57">
        <v>5407</v>
      </c>
      <c r="P88" s="54">
        <f t="shared" si="21"/>
        <v>-18.16255486605116</v>
      </c>
      <c r="Q88" s="56">
        <f t="shared" si="25"/>
        <v>6521</v>
      </c>
      <c r="R88" s="56">
        <f t="shared" si="26"/>
        <v>11701</v>
      </c>
      <c r="S88" s="56">
        <f t="shared" si="27"/>
        <v>100231</v>
      </c>
      <c r="T88" s="57">
        <f t="shared" si="28"/>
        <v>98379</v>
      </c>
      <c r="U88" s="54">
        <f t="shared" si="22"/>
        <v>-1.847731739681336</v>
      </c>
    </row>
    <row r="89" spans="1:21" x14ac:dyDescent="0.2">
      <c r="A89" s="52" t="s">
        <v>130</v>
      </c>
      <c r="B89" s="53">
        <v>0</v>
      </c>
      <c r="C89" s="54">
        <v>10576</v>
      </c>
      <c r="D89" s="54">
        <v>0</v>
      </c>
      <c r="E89" s="55">
        <v>73349</v>
      </c>
      <c r="F89" s="54" t="s">
        <v>329</v>
      </c>
      <c r="G89" s="53">
        <v>0</v>
      </c>
      <c r="H89" s="54">
        <v>8498</v>
      </c>
      <c r="I89" s="54">
        <v>0</v>
      </c>
      <c r="J89" s="55">
        <v>63717</v>
      </c>
      <c r="K89" s="54" t="s">
        <v>329</v>
      </c>
      <c r="L89" s="56">
        <v>0</v>
      </c>
      <c r="M89" s="56">
        <v>1598</v>
      </c>
      <c r="N89" s="56">
        <v>0</v>
      </c>
      <c r="O89" s="57">
        <v>8239</v>
      </c>
      <c r="P89" s="54" t="s">
        <v>329</v>
      </c>
      <c r="Q89" s="56">
        <f t="shared" si="25"/>
        <v>0</v>
      </c>
      <c r="R89" s="56">
        <f t="shared" si="26"/>
        <v>10096</v>
      </c>
      <c r="S89" s="56">
        <f t="shared" si="27"/>
        <v>0</v>
      </c>
      <c r="T89" s="57">
        <f t="shared" si="28"/>
        <v>71956</v>
      </c>
      <c r="U89" s="54" t="s">
        <v>329</v>
      </c>
    </row>
    <row r="90" spans="1:21" x14ac:dyDescent="0.2">
      <c r="A90" s="52" t="s">
        <v>131</v>
      </c>
      <c r="B90" s="53">
        <v>5459</v>
      </c>
      <c r="C90" s="54">
        <v>14267</v>
      </c>
      <c r="D90" s="54">
        <v>109374</v>
      </c>
      <c r="E90" s="55">
        <v>115420</v>
      </c>
      <c r="F90" s="54">
        <f t="shared" si="19"/>
        <v>5.5278219686579995</v>
      </c>
      <c r="G90" s="53">
        <v>3003</v>
      </c>
      <c r="H90" s="54">
        <v>13405</v>
      </c>
      <c r="I90" s="54">
        <v>100645</v>
      </c>
      <c r="J90" s="55">
        <v>110105</v>
      </c>
      <c r="K90" s="54">
        <f t="shared" si="20"/>
        <v>9.3993740374583936</v>
      </c>
      <c r="L90" s="56">
        <v>198</v>
      </c>
      <c r="M90" s="56">
        <v>150</v>
      </c>
      <c r="N90" s="56">
        <v>8155</v>
      </c>
      <c r="O90" s="57">
        <v>4693</v>
      </c>
      <c r="P90" s="54">
        <f t="shared" si="21"/>
        <v>-42.452483139178419</v>
      </c>
      <c r="Q90" s="56">
        <f t="shared" si="25"/>
        <v>3201</v>
      </c>
      <c r="R90" s="56">
        <f t="shared" si="26"/>
        <v>13555</v>
      </c>
      <c r="S90" s="56">
        <f t="shared" si="27"/>
        <v>108800</v>
      </c>
      <c r="T90" s="57">
        <f t="shared" si="28"/>
        <v>114798</v>
      </c>
      <c r="U90" s="54">
        <f t="shared" si="22"/>
        <v>5.5128676470588234</v>
      </c>
    </row>
    <row r="91" spans="1:21" x14ac:dyDescent="0.2">
      <c r="A91" s="46" t="s">
        <v>347</v>
      </c>
      <c r="B91" s="53">
        <v>6301</v>
      </c>
      <c r="C91" s="54">
        <v>16877</v>
      </c>
      <c r="D91" s="54">
        <v>112956</v>
      </c>
      <c r="E91" s="55">
        <v>120530</v>
      </c>
      <c r="F91" s="54">
        <f t="shared" si="19"/>
        <v>6.7052657672013876</v>
      </c>
      <c r="G91" s="53">
        <v>5714</v>
      </c>
      <c r="H91" s="54">
        <v>11274</v>
      </c>
      <c r="I91" s="54">
        <v>110913</v>
      </c>
      <c r="J91" s="55">
        <v>97414</v>
      </c>
      <c r="K91" s="54">
        <f t="shared" si="20"/>
        <v>-12.17080053735811</v>
      </c>
      <c r="L91" s="56">
        <v>85</v>
      </c>
      <c r="M91" s="56">
        <v>1262</v>
      </c>
      <c r="N91" s="56">
        <v>547</v>
      </c>
      <c r="O91" s="57">
        <v>6086</v>
      </c>
      <c r="P91" s="54">
        <f t="shared" si="21"/>
        <v>1012.6142595978062</v>
      </c>
      <c r="Q91" s="56">
        <f t="shared" si="25"/>
        <v>5799</v>
      </c>
      <c r="R91" s="56">
        <f t="shared" si="26"/>
        <v>12536</v>
      </c>
      <c r="S91" s="56">
        <f t="shared" si="27"/>
        <v>111460</v>
      </c>
      <c r="T91" s="57">
        <f t="shared" si="28"/>
        <v>103500</v>
      </c>
      <c r="U91" s="54">
        <f t="shared" si="22"/>
        <v>-7.141575453077337</v>
      </c>
    </row>
    <row r="92" spans="1:21" x14ac:dyDescent="0.2">
      <c r="A92" s="52" t="s">
        <v>132</v>
      </c>
      <c r="B92" s="53">
        <v>2</v>
      </c>
      <c r="C92" s="54">
        <v>3091</v>
      </c>
      <c r="D92" s="54">
        <v>3181</v>
      </c>
      <c r="E92" s="55">
        <v>10643</v>
      </c>
      <c r="F92" s="54">
        <f t="shared" si="19"/>
        <v>234.58032065388244</v>
      </c>
      <c r="G92" s="53">
        <v>12</v>
      </c>
      <c r="H92" s="54">
        <v>3017</v>
      </c>
      <c r="I92" s="54">
        <v>1737</v>
      </c>
      <c r="J92" s="55">
        <v>10038</v>
      </c>
      <c r="K92" s="54">
        <f t="shared" si="20"/>
        <v>477.89291882556137</v>
      </c>
      <c r="L92" s="56">
        <v>0</v>
      </c>
      <c r="M92" s="56">
        <v>119</v>
      </c>
      <c r="N92" s="56">
        <v>1145</v>
      </c>
      <c r="O92" s="57">
        <v>1048</v>
      </c>
      <c r="P92" s="54">
        <f t="shared" si="21"/>
        <v>-8.4716157205240172</v>
      </c>
      <c r="Q92" s="56">
        <f t="shared" si="25"/>
        <v>12</v>
      </c>
      <c r="R92" s="56">
        <f t="shared" si="26"/>
        <v>3136</v>
      </c>
      <c r="S92" s="56">
        <f t="shared" si="27"/>
        <v>2882</v>
      </c>
      <c r="T92" s="57">
        <f t="shared" si="28"/>
        <v>11086</v>
      </c>
      <c r="U92" s="54">
        <f t="shared" si="22"/>
        <v>284.66342817487856</v>
      </c>
    </row>
    <row r="93" spans="1:21" x14ac:dyDescent="0.2">
      <c r="A93" s="52" t="s">
        <v>133</v>
      </c>
      <c r="B93" s="53">
        <v>4196</v>
      </c>
      <c r="C93" s="54">
        <v>9376</v>
      </c>
      <c r="D93" s="54">
        <v>41118</v>
      </c>
      <c r="E93" s="55">
        <v>49508</v>
      </c>
      <c r="F93" s="54">
        <f t="shared" si="19"/>
        <v>20.404688944014787</v>
      </c>
      <c r="G93" s="53">
        <v>1644</v>
      </c>
      <c r="H93" s="54">
        <v>7972</v>
      </c>
      <c r="I93" s="54">
        <v>33860</v>
      </c>
      <c r="J93" s="55">
        <v>48021</v>
      </c>
      <c r="K93" s="54">
        <f t="shared" si="20"/>
        <v>41.822209096278797</v>
      </c>
      <c r="L93" s="56">
        <v>410</v>
      </c>
      <c r="M93" s="56">
        <v>486</v>
      </c>
      <c r="N93" s="56">
        <v>1503</v>
      </c>
      <c r="O93" s="57">
        <v>5106</v>
      </c>
      <c r="P93" s="54">
        <f t="shared" si="21"/>
        <v>239.72055888223554</v>
      </c>
      <c r="Q93" s="56">
        <f t="shared" si="25"/>
        <v>2054</v>
      </c>
      <c r="R93" s="56">
        <f t="shared" si="26"/>
        <v>8458</v>
      </c>
      <c r="S93" s="56">
        <f t="shared" si="27"/>
        <v>35363</v>
      </c>
      <c r="T93" s="57">
        <f t="shared" si="28"/>
        <v>53127</v>
      </c>
      <c r="U93" s="54">
        <f t="shared" si="22"/>
        <v>50.23329468653678</v>
      </c>
    </row>
    <row r="94" spans="1:21" x14ac:dyDescent="0.2">
      <c r="A94" s="52" t="s">
        <v>134</v>
      </c>
      <c r="B94" s="53" t="s">
        <v>339</v>
      </c>
      <c r="C94" s="54" t="s">
        <v>339</v>
      </c>
      <c r="D94" s="54">
        <v>44886</v>
      </c>
      <c r="E94" s="55">
        <v>62813</v>
      </c>
      <c r="F94" s="54">
        <f t="shared" si="19"/>
        <v>39.938956467495437</v>
      </c>
      <c r="G94" s="53" t="s">
        <v>339</v>
      </c>
      <c r="H94" s="54" t="s">
        <v>339</v>
      </c>
      <c r="I94" s="54">
        <v>43260</v>
      </c>
      <c r="J94" s="55">
        <v>63756</v>
      </c>
      <c r="K94" s="54">
        <f t="shared" si="20"/>
        <v>47.378640776699029</v>
      </c>
      <c r="L94" s="56" t="s">
        <v>339</v>
      </c>
      <c r="M94" s="56" t="s">
        <v>339</v>
      </c>
      <c r="N94" s="56">
        <v>689</v>
      </c>
      <c r="O94" s="57">
        <v>204</v>
      </c>
      <c r="P94" s="54">
        <f t="shared" si="21"/>
        <v>-70.391872278664735</v>
      </c>
      <c r="Q94" s="56" t="s">
        <v>339</v>
      </c>
      <c r="R94" s="56" t="s">
        <v>339</v>
      </c>
      <c r="S94" s="56">
        <f t="shared" ref="S94:T96" si="29">I94+N94</f>
        <v>43949</v>
      </c>
      <c r="T94" s="57">
        <f t="shared" si="29"/>
        <v>63960</v>
      </c>
      <c r="U94" s="54">
        <f t="shared" si="22"/>
        <v>45.532321554529112</v>
      </c>
    </row>
    <row r="95" spans="1:21" x14ac:dyDescent="0.2">
      <c r="A95" s="52" t="s">
        <v>135</v>
      </c>
      <c r="B95" s="53">
        <v>0</v>
      </c>
      <c r="C95" s="54">
        <v>0</v>
      </c>
      <c r="D95" s="54">
        <v>0</v>
      </c>
      <c r="E95" s="55">
        <v>0</v>
      </c>
      <c r="F95" s="54" t="s">
        <v>329</v>
      </c>
      <c r="G95" s="53">
        <v>0</v>
      </c>
      <c r="H95" s="54">
        <v>3162</v>
      </c>
      <c r="I95" s="54">
        <v>0</v>
      </c>
      <c r="J95" s="55">
        <v>16316</v>
      </c>
      <c r="K95" s="54" t="s">
        <v>329</v>
      </c>
      <c r="L95" s="56">
        <v>0</v>
      </c>
      <c r="M95" s="56">
        <v>0</v>
      </c>
      <c r="N95" s="56">
        <v>0</v>
      </c>
      <c r="O95" s="57">
        <v>0</v>
      </c>
      <c r="P95" s="54" t="s">
        <v>329</v>
      </c>
      <c r="Q95" s="56">
        <f>G95+L95</f>
        <v>0</v>
      </c>
      <c r="R95" s="56">
        <f>H95+M95</f>
        <v>3162</v>
      </c>
      <c r="S95" s="56">
        <f t="shared" si="29"/>
        <v>0</v>
      </c>
      <c r="T95" s="57">
        <f t="shared" si="29"/>
        <v>16316</v>
      </c>
      <c r="U95" s="54" t="s">
        <v>329</v>
      </c>
    </row>
    <row r="96" spans="1:21" x14ac:dyDescent="0.2">
      <c r="A96" s="47" t="s">
        <v>136</v>
      </c>
      <c r="B96" s="58">
        <f t="shared" ref="B96:O96" si="30">SUM(B85:B95)</f>
        <v>32706</v>
      </c>
      <c r="C96" s="59">
        <f t="shared" si="30"/>
        <v>74889</v>
      </c>
      <c r="D96" s="59">
        <f t="shared" si="30"/>
        <v>548171</v>
      </c>
      <c r="E96" s="60">
        <f t="shared" si="30"/>
        <v>606342</v>
      </c>
      <c r="F96" s="59">
        <f t="shared" si="19"/>
        <v>10.611834628245566</v>
      </c>
      <c r="G96" s="58">
        <f t="shared" si="30"/>
        <v>18783</v>
      </c>
      <c r="H96" s="59">
        <f t="shared" si="30"/>
        <v>64515</v>
      </c>
      <c r="I96" s="59">
        <f t="shared" si="30"/>
        <v>433887</v>
      </c>
      <c r="J96" s="60">
        <f t="shared" si="30"/>
        <v>540220</v>
      </c>
      <c r="K96" s="59">
        <f t="shared" si="20"/>
        <v>24.507072117855571</v>
      </c>
      <c r="L96" s="61">
        <f t="shared" si="30"/>
        <v>10981</v>
      </c>
      <c r="M96" s="61">
        <f t="shared" si="30"/>
        <v>6745</v>
      </c>
      <c r="N96" s="61">
        <f t="shared" si="30"/>
        <v>107106</v>
      </c>
      <c r="O96" s="61">
        <f t="shared" si="30"/>
        <v>71178</v>
      </c>
      <c r="P96" s="59">
        <f t="shared" si="21"/>
        <v>-33.544339252702933</v>
      </c>
      <c r="Q96" s="61">
        <f>G96+L96</f>
        <v>29764</v>
      </c>
      <c r="R96" s="61">
        <f>H96+M96</f>
        <v>71260</v>
      </c>
      <c r="S96" s="61">
        <f t="shared" si="29"/>
        <v>540993</v>
      </c>
      <c r="T96" s="61">
        <f t="shared" si="29"/>
        <v>611398</v>
      </c>
      <c r="U96" s="59">
        <f t="shared" si="22"/>
        <v>13.014031604845163</v>
      </c>
    </row>
    <row r="97" spans="1:21" x14ac:dyDescent="0.2">
      <c r="A97" s="47" t="s">
        <v>137</v>
      </c>
      <c r="B97" s="48"/>
      <c r="C97" s="44"/>
      <c r="D97" s="44"/>
      <c r="E97" s="49"/>
      <c r="F97" s="44"/>
      <c r="G97" s="48"/>
      <c r="H97" s="44"/>
      <c r="I97" s="44"/>
      <c r="J97" s="49"/>
      <c r="K97" s="44"/>
      <c r="L97" s="50"/>
      <c r="M97" s="50"/>
      <c r="N97" s="50"/>
      <c r="O97" s="51"/>
      <c r="P97" s="44"/>
      <c r="Q97" s="50"/>
      <c r="R97" s="50"/>
      <c r="S97" s="50"/>
      <c r="T97" s="51"/>
      <c r="U97" s="44"/>
    </row>
    <row r="98" spans="1:21" x14ac:dyDescent="0.2">
      <c r="A98" s="52" t="s">
        <v>138</v>
      </c>
      <c r="B98" s="53">
        <v>0</v>
      </c>
      <c r="C98" s="54">
        <v>0</v>
      </c>
      <c r="D98" s="54">
        <v>0</v>
      </c>
      <c r="E98" s="55">
        <v>0</v>
      </c>
      <c r="F98" s="54" t="s">
        <v>329</v>
      </c>
      <c r="G98" s="53">
        <v>0</v>
      </c>
      <c r="H98" s="54">
        <v>0</v>
      </c>
      <c r="I98" s="54">
        <v>13</v>
      </c>
      <c r="J98" s="55">
        <v>0</v>
      </c>
      <c r="K98" s="54">
        <f t="shared" si="20"/>
        <v>-100</v>
      </c>
      <c r="L98" s="56">
        <v>0</v>
      </c>
      <c r="M98" s="56">
        <v>0</v>
      </c>
      <c r="N98" s="56">
        <v>0</v>
      </c>
      <c r="O98" s="57">
        <v>0</v>
      </c>
      <c r="P98" s="54" t="s">
        <v>329</v>
      </c>
      <c r="Q98" s="56">
        <f t="shared" ref="Q98:Q106" si="31">G98+L98</f>
        <v>0</v>
      </c>
      <c r="R98" s="56">
        <f t="shared" ref="R98:R106" si="32">H98+M98</f>
        <v>0</v>
      </c>
      <c r="S98" s="56">
        <f t="shared" ref="S98:S106" si="33">I98+N98</f>
        <v>13</v>
      </c>
      <c r="T98" s="57">
        <f t="shared" ref="T98:T106" si="34">J98+O98</f>
        <v>0</v>
      </c>
      <c r="U98" s="54">
        <f t="shared" si="22"/>
        <v>-100</v>
      </c>
    </row>
    <row r="99" spans="1:21" x14ac:dyDescent="0.2">
      <c r="A99" s="52" t="s">
        <v>139</v>
      </c>
      <c r="B99" s="53">
        <v>9590</v>
      </c>
      <c r="C99" s="54">
        <v>16655</v>
      </c>
      <c r="D99" s="54">
        <v>124091</v>
      </c>
      <c r="E99" s="55">
        <v>144608</v>
      </c>
      <c r="F99" s="54">
        <f t="shared" si="19"/>
        <v>16.533834041147223</v>
      </c>
      <c r="G99" s="53">
        <v>6706</v>
      </c>
      <c r="H99" s="54">
        <v>12640</v>
      </c>
      <c r="I99" s="54">
        <v>82074</v>
      </c>
      <c r="J99" s="55">
        <v>120035</v>
      </c>
      <c r="K99" s="54">
        <f t="shared" si="20"/>
        <v>46.252162682457296</v>
      </c>
      <c r="L99" s="56">
        <v>2508</v>
      </c>
      <c r="M99" s="56">
        <v>3572</v>
      </c>
      <c r="N99" s="56">
        <v>40994</v>
      </c>
      <c r="O99" s="57">
        <v>24304</v>
      </c>
      <c r="P99" s="54">
        <f t="shared" si="21"/>
        <v>-40.713275113431237</v>
      </c>
      <c r="Q99" s="56">
        <f t="shared" si="31"/>
        <v>9214</v>
      </c>
      <c r="R99" s="56">
        <f t="shared" si="32"/>
        <v>16212</v>
      </c>
      <c r="S99" s="56">
        <f t="shared" si="33"/>
        <v>123068</v>
      </c>
      <c r="T99" s="57">
        <f t="shared" si="34"/>
        <v>144339</v>
      </c>
      <c r="U99" s="54">
        <f t="shared" si="22"/>
        <v>17.283940585692463</v>
      </c>
    </row>
    <row r="100" spans="1:21" x14ac:dyDescent="0.2">
      <c r="A100" s="52" t="s">
        <v>140</v>
      </c>
      <c r="B100" s="53">
        <v>11825</v>
      </c>
      <c r="C100" s="54">
        <v>13238</v>
      </c>
      <c r="D100" s="54">
        <v>108275</v>
      </c>
      <c r="E100" s="55">
        <v>117603</v>
      </c>
      <c r="F100" s="54">
        <f t="shared" si="19"/>
        <v>8.6151004386977608</v>
      </c>
      <c r="G100" s="53">
        <v>7466</v>
      </c>
      <c r="H100" s="54">
        <v>10557</v>
      </c>
      <c r="I100" s="54">
        <v>81717</v>
      </c>
      <c r="J100" s="55">
        <v>89173</v>
      </c>
      <c r="K100" s="54">
        <f t="shared" si="20"/>
        <v>9.1241724488172604</v>
      </c>
      <c r="L100" s="56">
        <v>2585</v>
      </c>
      <c r="M100" s="56">
        <v>3039</v>
      </c>
      <c r="N100" s="56">
        <v>21461</v>
      </c>
      <c r="O100" s="57">
        <v>32201</v>
      </c>
      <c r="P100" s="54">
        <f t="shared" si="21"/>
        <v>50.044266343600022</v>
      </c>
      <c r="Q100" s="56">
        <f t="shared" si="31"/>
        <v>10051</v>
      </c>
      <c r="R100" s="56">
        <f t="shared" si="32"/>
        <v>13596</v>
      </c>
      <c r="S100" s="56">
        <f t="shared" si="33"/>
        <v>103178</v>
      </c>
      <c r="T100" s="57">
        <f t="shared" si="34"/>
        <v>121374</v>
      </c>
      <c r="U100" s="54">
        <f t="shared" si="22"/>
        <v>17.635542460602068</v>
      </c>
    </row>
    <row r="101" spans="1:21" x14ac:dyDescent="0.2">
      <c r="A101" s="52" t="s">
        <v>141</v>
      </c>
      <c r="B101" s="53">
        <v>0</v>
      </c>
      <c r="C101" s="54">
        <v>19</v>
      </c>
      <c r="D101" s="54">
        <v>1126</v>
      </c>
      <c r="E101" s="55">
        <v>183</v>
      </c>
      <c r="F101" s="54">
        <f t="shared" si="19"/>
        <v>-83.747779751332146</v>
      </c>
      <c r="G101" s="53">
        <v>1</v>
      </c>
      <c r="H101" s="54">
        <v>0</v>
      </c>
      <c r="I101" s="54">
        <v>1646</v>
      </c>
      <c r="J101" s="55">
        <v>0</v>
      </c>
      <c r="K101" s="54">
        <f t="shared" si="20"/>
        <v>-100</v>
      </c>
      <c r="L101" s="56">
        <v>1</v>
      </c>
      <c r="M101" s="56">
        <v>22</v>
      </c>
      <c r="N101" s="56">
        <v>322</v>
      </c>
      <c r="O101" s="57">
        <v>170</v>
      </c>
      <c r="P101" s="54">
        <f t="shared" si="21"/>
        <v>-47.204968944099377</v>
      </c>
      <c r="Q101" s="56">
        <f t="shared" si="31"/>
        <v>2</v>
      </c>
      <c r="R101" s="56">
        <f t="shared" si="32"/>
        <v>22</v>
      </c>
      <c r="S101" s="56">
        <f t="shared" si="33"/>
        <v>1968</v>
      </c>
      <c r="T101" s="57">
        <f t="shared" si="34"/>
        <v>170</v>
      </c>
      <c r="U101" s="54">
        <f t="shared" si="22"/>
        <v>-91.361788617886177</v>
      </c>
    </row>
    <row r="102" spans="1:21" x14ac:dyDescent="0.2">
      <c r="A102" s="52" t="s">
        <v>343</v>
      </c>
      <c r="B102" s="53">
        <v>6102</v>
      </c>
      <c r="C102" s="54">
        <v>12419</v>
      </c>
      <c r="D102" s="54">
        <v>110233</v>
      </c>
      <c r="E102" s="55">
        <v>106892</v>
      </c>
      <c r="F102" s="54">
        <f t="shared" si="19"/>
        <v>-3.0308528299148167</v>
      </c>
      <c r="G102" s="53">
        <v>3969</v>
      </c>
      <c r="H102" s="54">
        <v>11838</v>
      </c>
      <c r="I102" s="54">
        <v>102264</v>
      </c>
      <c r="J102" s="55">
        <v>105855</v>
      </c>
      <c r="K102" s="54">
        <f t="shared" si="20"/>
        <v>3.5114996479699601</v>
      </c>
      <c r="L102" s="56">
        <v>34</v>
      </c>
      <c r="M102" s="56">
        <v>425</v>
      </c>
      <c r="N102" s="56">
        <v>5548</v>
      </c>
      <c r="O102" s="57">
        <v>3475</v>
      </c>
      <c r="P102" s="54">
        <f t="shared" si="21"/>
        <v>-37.36481614996395</v>
      </c>
      <c r="Q102" s="56">
        <f t="shared" si="31"/>
        <v>4003</v>
      </c>
      <c r="R102" s="56">
        <f t="shared" si="32"/>
        <v>12263</v>
      </c>
      <c r="S102" s="56">
        <f t="shared" si="33"/>
        <v>107812</v>
      </c>
      <c r="T102" s="57">
        <f t="shared" si="34"/>
        <v>109330</v>
      </c>
      <c r="U102" s="54">
        <f t="shared" si="22"/>
        <v>1.4080065298853559</v>
      </c>
    </row>
    <row r="103" spans="1:21" x14ac:dyDescent="0.2">
      <c r="A103" s="52" t="s">
        <v>142</v>
      </c>
      <c r="B103" s="53">
        <v>114</v>
      </c>
      <c r="C103" s="54">
        <v>236</v>
      </c>
      <c r="D103" s="54">
        <v>1391</v>
      </c>
      <c r="E103" s="55">
        <v>1386</v>
      </c>
      <c r="F103" s="54">
        <f t="shared" si="19"/>
        <v>-0.35945363048166784</v>
      </c>
      <c r="G103" s="53">
        <v>519</v>
      </c>
      <c r="H103" s="54">
        <v>141</v>
      </c>
      <c r="I103" s="54">
        <v>3488</v>
      </c>
      <c r="J103" s="55">
        <v>1413</v>
      </c>
      <c r="K103" s="54">
        <f t="shared" si="20"/>
        <v>-59.489678899082563</v>
      </c>
      <c r="L103" s="56">
        <v>18</v>
      </c>
      <c r="M103" s="56">
        <v>12</v>
      </c>
      <c r="N103" s="56">
        <v>545</v>
      </c>
      <c r="O103" s="57">
        <v>229</v>
      </c>
      <c r="P103" s="54">
        <f t="shared" si="21"/>
        <v>-57.981651376146793</v>
      </c>
      <c r="Q103" s="56">
        <f t="shared" si="31"/>
        <v>537</v>
      </c>
      <c r="R103" s="56">
        <f t="shared" si="32"/>
        <v>153</v>
      </c>
      <c r="S103" s="56">
        <f t="shared" si="33"/>
        <v>4033</v>
      </c>
      <c r="T103" s="57">
        <f t="shared" si="34"/>
        <v>1642</v>
      </c>
      <c r="U103" s="54">
        <f t="shared" si="22"/>
        <v>-59.285891395983136</v>
      </c>
    </row>
    <row r="104" spans="1:21" x14ac:dyDescent="0.2">
      <c r="A104" s="52" t="s">
        <v>143</v>
      </c>
      <c r="B104" s="53">
        <v>238</v>
      </c>
      <c r="C104" s="54">
        <v>574</v>
      </c>
      <c r="D104" s="54">
        <v>6399</v>
      </c>
      <c r="E104" s="55">
        <v>3549</v>
      </c>
      <c r="F104" s="54">
        <f t="shared" si="19"/>
        <v>-44.538209095171119</v>
      </c>
      <c r="G104" s="53">
        <v>150</v>
      </c>
      <c r="H104" s="54">
        <v>252</v>
      </c>
      <c r="I104" s="54">
        <v>8556</v>
      </c>
      <c r="J104" s="55">
        <v>3413</v>
      </c>
      <c r="K104" s="54">
        <f t="shared" si="20"/>
        <v>-60.109864422627403</v>
      </c>
      <c r="L104" s="56">
        <v>25</v>
      </c>
      <c r="M104" s="56">
        <v>0</v>
      </c>
      <c r="N104" s="56">
        <v>57</v>
      </c>
      <c r="O104" s="57">
        <v>0</v>
      </c>
      <c r="P104" s="54">
        <f t="shared" si="21"/>
        <v>-100</v>
      </c>
      <c r="Q104" s="56">
        <f t="shared" si="31"/>
        <v>175</v>
      </c>
      <c r="R104" s="56">
        <f t="shared" si="32"/>
        <v>252</v>
      </c>
      <c r="S104" s="56">
        <f t="shared" si="33"/>
        <v>8613</v>
      </c>
      <c r="T104" s="57">
        <f t="shared" si="34"/>
        <v>3413</v>
      </c>
      <c r="U104" s="54">
        <f t="shared" si="22"/>
        <v>-60.373853477301751</v>
      </c>
    </row>
    <row r="105" spans="1:21" x14ac:dyDescent="0.2">
      <c r="A105" s="52" t="s">
        <v>144</v>
      </c>
      <c r="B105" s="53">
        <v>0</v>
      </c>
      <c r="C105" s="54">
        <v>0</v>
      </c>
      <c r="D105" s="54">
        <v>0</v>
      </c>
      <c r="E105" s="55">
        <v>0</v>
      </c>
      <c r="F105" s="54" t="s">
        <v>329</v>
      </c>
      <c r="G105" s="53">
        <v>0</v>
      </c>
      <c r="H105" s="54">
        <v>0</v>
      </c>
      <c r="I105" s="54">
        <v>0</v>
      </c>
      <c r="J105" s="55">
        <v>987</v>
      </c>
      <c r="K105" s="54" t="s">
        <v>329</v>
      </c>
      <c r="L105" s="56">
        <v>0</v>
      </c>
      <c r="M105" s="56">
        <v>0</v>
      </c>
      <c r="N105" s="56">
        <v>0</v>
      </c>
      <c r="O105" s="57">
        <v>0</v>
      </c>
      <c r="P105" s="54" t="s">
        <v>329</v>
      </c>
      <c r="Q105" s="56">
        <f t="shared" si="31"/>
        <v>0</v>
      </c>
      <c r="R105" s="56">
        <f t="shared" si="32"/>
        <v>0</v>
      </c>
      <c r="S105" s="56">
        <f t="shared" si="33"/>
        <v>0</v>
      </c>
      <c r="T105" s="57">
        <f t="shared" si="34"/>
        <v>987</v>
      </c>
      <c r="U105" s="54" t="s">
        <v>329</v>
      </c>
    </row>
    <row r="106" spans="1:21" x14ac:dyDescent="0.2">
      <c r="A106" s="47" t="s">
        <v>145</v>
      </c>
      <c r="B106" s="58">
        <v>27869</v>
      </c>
      <c r="C106" s="59">
        <v>43141</v>
      </c>
      <c r="D106" s="59">
        <v>351515</v>
      </c>
      <c r="E106" s="60">
        <v>374221</v>
      </c>
      <c r="F106" s="59">
        <f t="shared" si="19"/>
        <v>6.4594683014949572</v>
      </c>
      <c r="G106" s="58">
        <v>18811</v>
      </c>
      <c r="H106" s="59">
        <v>35428</v>
      </c>
      <c r="I106" s="59">
        <v>279758</v>
      </c>
      <c r="J106" s="60">
        <v>320876</v>
      </c>
      <c r="K106" s="59">
        <f t="shared" si="20"/>
        <v>14.697703014748461</v>
      </c>
      <c r="L106" s="61">
        <v>5171</v>
      </c>
      <c r="M106" s="61">
        <v>7070</v>
      </c>
      <c r="N106" s="61">
        <v>68927</v>
      </c>
      <c r="O106" s="62">
        <v>60379</v>
      </c>
      <c r="P106" s="59">
        <f t="shared" si="21"/>
        <v>-12.401526252411973</v>
      </c>
      <c r="Q106" s="61">
        <f t="shared" si="31"/>
        <v>23982</v>
      </c>
      <c r="R106" s="61">
        <f t="shared" si="32"/>
        <v>42498</v>
      </c>
      <c r="S106" s="61">
        <f t="shared" si="33"/>
        <v>348685</v>
      </c>
      <c r="T106" s="62">
        <f t="shared" si="34"/>
        <v>381255</v>
      </c>
      <c r="U106" s="59">
        <f t="shared" si="22"/>
        <v>9.3408090396776462</v>
      </c>
    </row>
    <row r="107" spans="1:21" x14ac:dyDescent="0.2">
      <c r="A107" s="47" t="s">
        <v>146</v>
      </c>
      <c r="B107" s="48"/>
      <c r="C107" s="44"/>
      <c r="D107" s="44"/>
      <c r="E107" s="49"/>
      <c r="F107" s="44"/>
      <c r="G107" s="48"/>
      <c r="H107" s="44"/>
      <c r="I107" s="44"/>
      <c r="J107" s="49"/>
      <c r="K107" s="44"/>
      <c r="L107" s="50"/>
      <c r="M107" s="50"/>
      <c r="N107" s="50"/>
      <c r="O107" s="51"/>
      <c r="P107" s="44"/>
      <c r="Q107" s="50"/>
      <c r="R107" s="50"/>
      <c r="S107" s="50"/>
      <c r="T107" s="51"/>
      <c r="U107" s="44"/>
    </row>
    <row r="108" spans="1:21" x14ac:dyDescent="0.2">
      <c r="A108" s="52" t="s">
        <v>126</v>
      </c>
      <c r="B108" s="53">
        <v>0</v>
      </c>
      <c r="C108" s="54">
        <v>0</v>
      </c>
      <c r="D108" s="54">
        <v>36</v>
      </c>
      <c r="E108" s="55">
        <v>0</v>
      </c>
      <c r="F108" s="54">
        <f t="shared" si="19"/>
        <v>-100</v>
      </c>
      <c r="G108" s="53">
        <v>0</v>
      </c>
      <c r="H108" s="54">
        <v>0</v>
      </c>
      <c r="I108" s="54">
        <v>12</v>
      </c>
      <c r="J108" s="55">
        <v>0</v>
      </c>
      <c r="K108" s="54">
        <f t="shared" si="20"/>
        <v>-100</v>
      </c>
      <c r="L108" s="56">
        <v>0</v>
      </c>
      <c r="M108" s="56">
        <v>0</v>
      </c>
      <c r="N108" s="56">
        <v>25</v>
      </c>
      <c r="O108" s="57">
        <v>0</v>
      </c>
      <c r="P108" s="54">
        <f t="shared" si="21"/>
        <v>-100</v>
      </c>
      <c r="Q108" s="56">
        <f t="shared" ref="Q108:T113" si="35">G108+L108</f>
        <v>0</v>
      </c>
      <c r="R108" s="56">
        <f t="shared" si="35"/>
        <v>0</v>
      </c>
      <c r="S108" s="56">
        <f t="shared" si="35"/>
        <v>37</v>
      </c>
      <c r="T108" s="57">
        <f t="shared" si="35"/>
        <v>0</v>
      </c>
      <c r="U108" s="54">
        <f t="shared" si="22"/>
        <v>-100</v>
      </c>
    </row>
    <row r="109" spans="1:21" x14ac:dyDescent="0.2">
      <c r="A109" s="52" t="s">
        <v>147</v>
      </c>
      <c r="B109" s="53">
        <v>0</v>
      </c>
      <c r="C109" s="54">
        <v>0</v>
      </c>
      <c r="D109" s="54">
        <v>2048</v>
      </c>
      <c r="E109" s="55">
        <v>121</v>
      </c>
      <c r="F109" s="54">
        <f t="shared" si="19"/>
        <v>-94.091796875</v>
      </c>
      <c r="G109" s="53">
        <v>0</v>
      </c>
      <c r="H109" s="54">
        <v>0</v>
      </c>
      <c r="I109" s="54">
        <v>1959</v>
      </c>
      <c r="J109" s="55">
        <v>0</v>
      </c>
      <c r="K109" s="54">
        <f t="shared" si="20"/>
        <v>-100</v>
      </c>
      <c r="L109" s="56">
        <v>216</v>
      </c>
      <c r="M109" s="56">
        <v>0</v>
      </c>
      <c r="N109" s="56">
        <v>1180</v>
      </c>
      <c r="O109" s="57">
        <v>744</v>
      </c>
      <c r="P109" s="54">
        <f t="shared" si="21"/>
        <v>-36.949152542372879</v>
      </c>
      <c r="Q109" s="56">
        <f t="shared" si="35"/>
        <v>216</v>
      </c>
      <c r="R109" s="56">
        <f t="shared" si="35"/>
        <v>0</v>
      </c>
      <c r="S109" s="56">
        <f t="shared" si="35"/>
        <v>3139</v>
      </c>
      <c r="T109" s="57">
        <f t="shared" si="35"/>
        <v>744</v>
      </c>
      <c r="U109" s="54">
        <f t="shared" si="22"/>
        <v>-76.298184135074862</v>
      </c>
    </row>
    <row r="110" spans="1:21" x14ac:dyDescent="0.2">
      <c r="A110" s="52" t="s">
        <v>148</v>
      </c>
      <c r="B110" s="53">
        <v>184</v>
      </c>
      <c r="C110" s="54">
        <v>4840</v>
      </c>
      <c r="D110" s="54">
        <v>74383</v>
      </c>
      <c r="E110" s="55">
        <v>48015</v>
      </c>
      <c r="F110" s="54">
        <f t="shared" si="19"/>
        <v>-35.448960111853516</v>
      </c>
      <c r="G110" s="53">
        <v>107</v>
      </c>
      <c r="H110" s="54">
        <v>3189</v>
      </c>
      <c r="I110" s="54">
        <v>76038</v>
      </c>
      <c r="J110" s="55">
        <v>45155</v>
      </c>
      <c r="K110" s="54">
        <f t="shared" si="20"/>
        <v>-40.615218706436259</v>
      </c>
      <c r="L110" s="56">
        <v>33</v>
      </c>
      <c r="M110" s="56">
        <v>115</v>
      </c>
      <c r="N110" s="56">
        <v>1871</v>
      </c>
      <c r="O110" s="57">
        <v>1065</v>
      </c>
      <c r="P110" s="54">
        <f t="shared" si="21"/>
        <v>-43.078567610903264</v>
      </c>
      <c r="Q110" s="56">
        <f t="shared" si="35"/>
        <v>140</v>
      </c>
      <c r="R110" s="56">
        <f t="shared" si="35"/>
        <v>3304</v>
      </c>
      <c r="S110" s="56">
        <f t="shared" si="35"/>
        <v>77909</v>
      </c>
      <c r="T110" s="57">
        <f t="shared" si="35"/>
        <v>46220</v>
      </c>
      <c r="U110" s="54">
        <f t="shared" si="22"/>
        <v>-40.67437651619197</v>
      </c>
    </row>
    <row r="111" spans="1:21" x14ac:dyDescent="0.2">
      <c r="A111" s="52" t="s">
        <v>344</v>
      </c>
      <c r="B111" s="53">
        <v>2800</v>
      </c>
      <c r="C111" s="54">
        <v>3125</v>
      </c>
      <c r="D111" s="54">
        <v>22897</v>
      </c>
      <c r="E111" s="55">
        <v>25231</v>
      </c>
      <c r="F111" s="54">
        <f t="shared" si="19"/>
        <v>10.193475127745993</v>
      </c>
      <c r="G111" s="53">
        <v>2221</v>
      </c>
      <c r="H111" s="54">
        <v>3062</v>
      </c>
      <c r="I111" s="54">
        <v>22121</v>
      </c>
      <c r="J111" s="55">
        <v>25832</v>
      </c>
      <c r="K111" s="54">
        <f t="shared" si="20"/>
        <v>16.775914289589078</v>
      </c>
      <c r="L111" s="56">
        <v>0</v>
      </c>
      <c r="M111" s="56">
        <v>3</v>
      </c>
      <c r="N111" s="56">
        <v>41</v>
      </c>
      <c r="O111" s="57">
        <v>34</v>
      </c>
      <c r="P111" s="54">
        <f t="shared" si="21"/>
        <v>-17.073170731707318</v>
      </c>
      <c r="Q111" s="56">
        <f t="shared" si="35"/>
        <v>2221</v>
      </c>
      <c r="R111" s="56">
        <f t="shared" si="35"/>
        <v>3065</v>
      </c>
      <c r="S111" s="56">
        <f t="shared" si="35"/>
        <v>22162</v>
      </c>
      <c r="T111" s="57">
        <f t="shared" si="35"/>
        <v>25866</v>
      </c>
      <c r="U111" s="54">
        <f t="shared" si="22"/>
        <v>16.7132930240953</v>
      </c>
    </row>
    <row r="112" spans="1:21" x14ac:dyDescent="0.2">
      <c r="A112" s="52" t="s">
        <v>149</v>
      </c>
      <c r="B112" s="53">
        <v>1795</v>
      </c>
      <c r="C112" s="54">
        <v>4169</v>
      </c>
      <c r="D112" s="54">
        <v>23223</v>
      </c>
      <c r="E112" s="55">
        <v>31630</v>
      </c>
      <c r="F112" s="54">
        <f t="shared" si="19"/>
        <v>36.201179864789218</v>
      </c>
      <c r="G112" s="53">
        <v>1402</v>
      </c>
      <c r="H112" s="54">
        <v>4720</v>
      </c>
      <c r="I112" s="54">
        <v>21680</v>
      </c>
      <c r="J112" s="55">
        <v>31585</v>
      </c>
      <c r="K112" s="54">
        <f t="shared" si="20"/>
        <v>45.687269372693727</v>
      </c>
      <c r="L112" s="56">
        <v>0</v>
      </c>
      <c r="M112" s="56">
        <v>0</v>
      </c>
      <c r="N112" s="56">
        <v>0</v>
      </c>
      <c r="O112" s="57">
        <v>0</v>
      </c>
      <c r="P112" s="54" t="s">
        <v>329</v>
      </c>
      <c r="Q112" s="56">
        <f t="shared" si="35"/>
        <v>1402</v>
      </c>
      <c r="R112" s="56">
        <f t="shared" si="35"/>
        <v>4720</v>
      </c>
      <c r="S112" s="56">
        <f t="shared" si="35"/>
        <v>21680</v>
      </c>
      <c r="T112" s="57">
        <f t="shared" si="35"/>
        <v>31585</v>
      </c>
      <c r="U112" s="54">
        <f t="shared" si="22"/>
        <v>45.687269372693727</v>
      </c>
    </row>
    <row r="113" spans="1:21" x14ac:dyDescent="0.2">
      <c r="A113" s="52" t="s">
        <v>150</v>
      </c>
      <c r="B113" s="53">
        <v>0</v>
      </c>
      <c r="C113" s="54">
        <v>0</v>
      </c>
      <c r="D113" s="54">
        <v>0</v>
      </c>
      <c r="E113" s="55">
        <v>0</v>
      </c>
      <c r="F113" s="54" t="s">
        <v>329</v>
      </c>
      <c r="G113" s="53">
        <v>0</v>
      </c>
      <c r="H113" s="54">
        <v>0</v>
      </c>
      <c r="I113" s="54">
        <v>352</v>
      </c>
      <c r="J113" s="55">
        <v>0</v>
      </c>
      <c r="K113" s="54">
        <f t="shared" si="20"/>
        <v>-100</v>
      </c>
      <c r="L113" s="56">
        <v>0</v>
      </c>
      <c r="M113" s="56">
        <v>0</v>
      </c>
      <c r="N113" s="56">
        <v>0</v>
      </c>
      <c r="O113" s="57">
        <v>0</v>
      </c>
      <c r="P113" s="54" t="s">
        <v>329</v>
      </c>
      <c r="Q113" s="56">
        <f t="shared" si="35"/>
        <v>0</v>
      </c>
      <c r="R113" s="56">
        <f t="shared" si="35"/>
        <v>0</v>
      </c>
      <c r="S113" s="56">
        <f t="shared" si="35"/>
        <v>352</v>
      </c>
      <c r="T113" s="57">
        <f t="shared" si="35"/>
        <v>0</v>
      </c>
      <c r="U113" s="54">
        <f t="shared" si="22"/>
        <v>-100</v>
      </c>
    </row>
    <row r="114" spans="1:21" x14ac:dyDescent="0.2">
      <c r="A114" s="52" t="s">
        <v>151</v>
      </c>
      <c r="B114" s="53" t="s">
        <v>339</v>
      </c>
      <c r="C114" s="54" t="s">
        <v>339</v>
      </c>
      <c r="D114" s="54">
        <v>14672</v>
      </c>
      <c r="E114" s="55">
        <v>21735</v>
      </c>
      <c r="F114" s="54">
        <f t="shared" si="19"/>
        <v>48.139312977099237</v>
      </c>
      <c r="G114" s="53" t="s">
        <v>339</v>
      </c>
      <c r="H114" s="54" t="s">
        <v>339</v>
      </c>
      <c r="I114" s="54">
        <v>13961</v>
      </c>
      <c r="J114" s="55">
        <v>22691</v>
      </c>
      <c r="K114" s="54">
        <f t="shared" si="20"/>
        <v>62.531337296755254</v>
      </c>
      <c r="L114" s="56" t="s">
        <v>339</v>
      </c>
      <c r="M114" s="56" t="s">
        <v>339</v>
      </c>
      <c r="N114" s="56">
        <v>175</v>
      </c>
      <c r="O114" s="57">
        <v>13</v>
      </c>
      <c r="P114" s="54">
        <f t="shared" si="21"/>
        <v>-92.571428571428569</v>
      </c>
      <c r="Q114" s="56" t="s">
        <v>339</v>
      </c>
      <c r="R114" s="56" t="s">
        <v>339</v>
      </c>
      <c r="S114" s="56">
        <f>I114+N114</f>
        <v>14136</v>
      </c>
      <c r="T114" s="57">
        <f>J114+O114</f>
        <v>22704</v>
      </c>
      <c r="U114" s="54">
        <f t="shared" si="22"/>
        <v>60.611205432937176</v>
      </c>
    </row>
    <row r="115" spans="1:21" x14ac:dyDescent="0.2">
      <c r="A115" s="47" t="s">
        <v>152</v>
      </c>
      <c r="B115" s="58">
        <f>SUM(B108:B114)</f>
        <v>4779</v>
      </c>
      <c r="C115" s="59">
        <f t="shared" ref="C115:O115" si="36">SUM(C108:C114)</f>
        <v>12134</v>
      </c>
      <c r="D115" s="59">
        <f t="shared" si="36"/>
        <v>137259</v>
      </c>
      <c r="E115" s="60">
        <f t="shared" si="36"/>
        <v>126732</v>
      </c>
      <c r="F115" s="59">
        <f t="shared" si="19"/>
        <v>-7.6694424409328343</v>
      </c>
      <c r="G115" s="58">
        <f t="shared" si="36"/>
        <v>3730</v>
      </c>
      <c r="H115" s="59">
        <f t="shared" si="36"/>
        <v>10971</v>
      </c>
      <c r="I115" s="59">
        <f t="shared" si="36"/>
        <v>136123</v>
      </c>
      <c r="J115" s="60">
        <f t="shared" si="36"/>
        <v>125263</v>
      </c>
      <c r="K115" s="59">
        <f t="shared" si="20"/>
        <v>-7.9780786494567408</v>
      </c>
      <c r="L115" s="61">
        <f t="shared" si="36"/>
        <v>249</v>
      </c>
      <c r="M115" s="61">
        <f t="shared" si="36"/>
        <v>118</v>
      </c>
      <c r="N115" s="61">
        <f t="shared" si="36"/>
        <v>3292</v>
      </c>
      <c r="O115" s="61">
        <f t="shared" si="36"/>
        <v>1856</v>
      </c>
      <c r="P115" s="59">
        <f t="shared" si="21"/>
        <v>-43.620899149453216</v>
      </c>
      <c r="Q115" s="61">
        <f>G115+L115</f>
        <v>3979</v>
      </c>
      <c r="R115" s="61">
        <f>H115+M115</f>
        <v>11089</v>
      </c>
      <c r="S115" s="61">
        <f>I115+N115</f>
        <v>139415</v>
      </c>
      <c r="T115" s="61">
        <f>J115+O115</f>
        <v>127119</v>
      </c>
      <c r="U115" s="59">
        <f t="shared" si="22"/>
        <v>-8.8197109349783016</v>
      </c>
    </row>
    <row r="116" spans="1:21" x14ac:dyDescent="0.2">
      <c r="A116" s="47" t="s">
        <v>153</v>
      </c>
      <c r="B116" s="48"/>
      <c r="C116" s="44"/>
      <c r="D116" s="44"/>
      <c r="E116" s="49"/>
      <c r="F116" s="44"/>
      <c r="G116" s="48"/>
      <c r="H116" s="44"/>
      <c r="I116" s="44"/>
      <c r="J116" s="49"/>
      <c r="K116" s="44"/>
      <c r="L116" s="50"/>
      <c r="M116" s="50"/>
      <c r="N116" s="50"/>
      <c r="O116" s="51"/>
      <c r="P116" s="44"/>
      <c r="Q116" s="50"/>
      <c r="R116" s="50"/>
      <c r="S116" s="50"/>
      <c r="T116" s="51"/>
      <c r="U116" s="44"/>
    </row>
    <row r="117" spans="1:21" x14ac:dyDescent="0.2">
      <c r="A117" s="52" t="s">
        <v>138</v>
      </c>
      <c r="B117" s="53">
        <v>0</v>
      </c>
      <c r="C117" s="54">
        <v>0</v>
      </c>
      <c r="D117" s="54">
        <v>1136</v>
      </c>
      <c r="E117" s="55">
        <v>766</v>
      </c>
      <c r="F117" s="54">
        <f t="shared" si="19"/>
        <v>-32.570422535211272</v>
      </c>
      <c r="G117" s="53">
        <v>2</v>
      </c>
      <c r="H117" s="54">
        <v>0</v>
      </c>
      <c r="I117" s="54">
        <v>1318</v>
      </c>
      <c r="J117" s="55">
        <v>700</v>
      </c>
      <c r="K117" s="54">
        <f t="shared" si="20"/>
        <v>-46.889226100151745</v>
      </c>
      <c r="L117" s="56">
        <v>0</v>
      </c>
      <c r="M117" s="56">
        <v>0</v>
      </c>
      <c r="N117" s="56">
        <v>13</v>
      </c>
      <c r="O117" s="57">
        <v>0</v>
      </c>
      <c r="P117" s="54">
        <f t="shared" si="21"/>
        <v>-100</v>
      </c>
      <c r="Q117" s="56">
        <f t="shared" ref="Q117:T118" si="37">G117+L117</f>
        <v>2</v>
      </c>
      <c r="R117" s="56">
        <f t="shared" si="37"/>
        <v>0</v>
      </c>
      <c r="S117" s="56">
        <f t="shared" si="37"/>
        <v>1331</v>
      </c>
      <c r="T117" s="57">
        <f t="shared" si="37"/>
        <v>700</v>
      </c>
      <c r="U117" s="54">
        <f t="shared" si="22"/>
        <v>-47.407963936889558</v>
      </c>
    </row>
    <row r="118" spans="1:21" x14ac:dyDescent="0.2">
      <c r="A118" s="52" t="s">
        <v>154</v>
      </c>
      <c r="B118" s="53">
        <v>125</v>
      </c>
      <c r="C118" s="54">
        <v>90</v>
      </c>
      <c r="D118" s="54">
        <v>957</v>
      </c>
      <c r="E118" s="55">
        <v>256</v>
      </c>
      <c r="F118" s="54">
        <f t="shared" si="19"/>
        <v>-73.249738766980144</v>
      </c>
      <c r="G118" s="53">
        <v>12</v>
      </c>
      <c r="H118" s="54">
        <v>38</v>
      </c>
      <c r="I118" s="54">
        <v>898</v>
      </c>
      <c r="J118" s="55">
        <v>38</v>
      </c>
      <c r="K118" s="54">
        <f t="shared" si="20"/>
        <v>-95.768374164810695</v>
      </c>
      <c r="L118" s="56">
        <v>0</v>
      </c>
      <c r="M118" s="56">
        <v>52</v>
      </c>
      <c r="N118" s="56">
        <v>96</v>
      </c>
      <c r="O118" s="57">
        <v>281</v>
      </c>
      <c r="P118" s="54">
        <f t="shared" si="21"/>
        <v>192.70833333333331</v>
      </c>
      <c r="Q118" s="56">
        <f t="shared" si="37"/>
        <v>12</v>
      </c>
      <c r="R118" s="56">
        <f t="shared" si="37"/>
        <v>90</v>
      </c>
      <c r="S118" s="56">
        <f t="shared" si="37"/>
        <v>994</v>
      </c>
      <c r="T118" s="57">
        <f t="shared" si="37"/>
        <v>319</v>
      </c>
      <c r="U118" s="54">
        <f t="shared" si="22"/>
        <v>-67.90744466800804</v>
      </c>
    </row>
    <row r="119" spans="1:21" x14ac:dyDescent="0.2">
      <c r="A119" s="52" t="s">
        <v>155</v>
      </c>
      <c r="B119" s="53" t="s">
        <v>339</v>
      </c>
      <c r="C119" s="54" t="s">
        <v>339</v>
      </c>
      <c r="D119" s="54">
        <v>2125</v>
      </c>
      <c r="E119" s="55">
        <v>0</v>
      </c>
      <c r="F119" s="54">
        <f t="shared" si="19"/>
        <v>-100</v>
      </c>
      <c r="G119" s="53" t="s">
        <v>339</v>
      </c>
      <c r="H119" s="54" t="s">
        <v>339</v>
      </c>
      <c r="I119" s="54">
        <v>2160</v>
      </c>
      <c r="J119" s="55">
        <v>0</v>
      </c>
      <c r="K119" s="54">
        <f t="shared" si="20"/>
        <v>-100</v>
      </c>
      <c r="L119" s="56" t="s">
        <v>339</v>
      </c>
      <c r="M119" s="56" t="s">
        <v>339</v>
      </c>
      <c r="N119" s="56">
        <v>207</v>
      </c>
      <c r="O119" s="57">
        <v>0</v>
      </c>
      <c r="P119" s="54">
        <f t="shared" si="21"/>
        <v>-100</v>
      </c>
      <c r="Q119" s="56" t="s">
        <v>339</v>
      </c>
      <c r="R119" s="56" t="s">
        <v>339</v>
      </c>
      <c r="S119" s="56">
        <f t="shared" ref="S119:T121" si="38">I119+N119</f>
        <v>2367</v>
      </c>
      <c r="T119" s="57">
        <f t="shared" si="38"/>
        <v>0</v>
      </c>
      <c r="U119" s="54">
        <f t="shared" si="22"/>
        <v>-100</v>
      </c>
    </row>
    <row r="120" spans="1:21" x14ac:dyDescent="0.2">
      <c r="A120" s="52" t="s">
        <v>156</v>
      </c>
      <c r="B120" s="53">
        <v>4355</v>
      </c>
      <c r="C120" s="54">
        <v>5584</v>
      </c>
      <c r="D120" s="54">
        <v>54152</v>
      </c>
      <c r="E120" s="55">
        <v>37385</v>
      </c>
      <c r="F120" s="54">
        <f t="shared" si="19"/>
        <v>-30.962845324272418</v>
      </c>
      <c r="G120" s="53">
        <v>3810</v>
      </c>
      <c r="H120" s="54">
        <v>5743</v>
      </c>
      <c r="I120" s="54">
        <v>53686</v>
      </c>
      <c r="J120" s="55">
        <v>37934</v>
      </c>
      <c r="K120" s="54">
        <f t="shared" si="20"/>
        <v>-29.340982751555337</v>
      </c>
      <c r="L120" s="56">
        <v>0</v>
      </c>
      <c r="M120" s="56">
        <v>0</v>
      </c>
      <c r="N120" s="56">
        <v>25</v>
      </c>
      <c r="O120" s="57">
        <v>0</v>
      </c>
      <c r="P120" s="54">
        <f t="shared" si="21"/>
        <v>-100</v>
      </c>
      <c r="Q120" s="56">
        <f>G120+L120</f>
        <v>3810</v>
      </c>
      <c r="R120" s="56">
        <f>H120+M120</f>
        <v>5743</v>
      </c>
      <c r="S120" s="56">
        <f t="shared" si="38"/>
        <v>53711</v>
      </c>
      <c r="T120" s="57">
        <f t="shared" si="38"/>
        <v>37934</v>
      </c>
      <c r="U120" s="54">
        <f t="shared" si="22"/>
        <v>-29.373871274040695</v>
      </c>
    </row>
    <row r="121" spans="1:21" x14ac:dyDescent="0.2">
      <c r="A121" s="47" t="s">
        <v>157</v>
      </c>
      <c r="B121" s="58">
        <f>SUM(B117:B120)</f>
        <v>4480</v>
      </c>
      <c r="C121" s="59">
        <f t="shared" ref="C121:O121" si="39">SUM(C117:C120)</f>
        <v>5674</v>
      </c>
      <c r="D121" s="59">
        <f t="shared" si="39"/>
        <v>58370</v>
      </c>
      <c r="E121" s="60">
        <f t="shared" si="39"/>
        <v>38407</v>
      </c>
      <c r="F121" s="59">
        <f t="shared" si="19"/>
        <v>-34.200788076066473</v>
      </c>
      <c r="G121" s="58">
        <f t="shared" si="39"/>
        <v>3824</v>
      </c>
      <c r="H121" s="59">
        <f t="shared" si="39"/>
        <v>5781</v>
      </c>
      <c r="I121" s="59">
        <f t="shared" si="39"/>
        <v>58062</v>
      </c>
      <c r="J121" s="60">
        <f t="shared" si="39"/>
        <v>38672</v>
      </c>
      <c r="K121" s="59">
        <f t="shared" si="20"/>
        <v>-33.395336020116432</v>
      </c>
      <c r="L121" s="61">
        <f t="shared" si="39"/>
        <v>0</v>
      </c>
      <c r="M121" s="61">
        <f t="shared" si="39"/>
        <v>52</v>
      </c>
      <c r="N121" s="61">
        <f t="shared" si="39"/>
        <v>341</v>
      </c>
      <c r="O121" s="61">
        <f t="shared" si="39"/>
        <v>281</v>
      </c>
      <c r="P121" s="59">
        <f t="shared" si="21"/>
        <v>-17.595307917888565</v>
      </c>
      <c r="Q121" s="61">
        <f>G121+L121</f>
        <v>3824</v>
      </c>
      <c r="R121" s="61">
        <f>H121+M121</f>
        <v>5833</v>
      </c>
      <c r="S121" s="61">
        <f t="shared" si="38"/>
        <v>58403</v>
      </c>
      <c r="T121" s="61">
        <f t="shared" si="38"/>
        <v>38953</v>
      </c>
      <c r="U121" s="59">
        <f t="shared" si="22"/>
        <v>-33.30308374569799</v>
      </c>
    </row>
    <row r="122" spans="1:21" x14ac:dyDescent="0.2">
      <c r="A122" s="47" t="s">
        <v>349</v>
      </c>
      <c r="B122" s="58"/>
      <c r="C122" s="59"/>
      <c r="D122" s="59"/>
      <c r="E122" s="60"/>
      <c r="F122" s="59"/>
      <c r="G122" s="58"/>
      <c r="H122" s="59"/>
      <c r="I122" s="59"/>
      <c r="J122" s="60"/>
      <c r="K122" s="59"/>
      <c r="L122" s="61"/>
      <c r="M122" s="61"/>
      <c r="N122" s="61"/>
      <c r="O122" s="61"/>
      <c r="P122" s="59"/>
      <c r="Q122" s="61"/>
      <c r="R122" s="61"/>
      <c r="S122" s="61"/>
      <c r="T122" s="61"/>
      <c r="U122" s="59"/>
    </row>
    <row r="123" spans="1:21" x14ac:dyDescent="0.2">
      <c r="A123" s="47" t="s">
        <v>158</v>
      </c>
      <c r="B123" s="48"/>
      <c r="C123" s="44"/>
      <c r="D123" s="44"/>
      <c r="E123" s="49"/>
      <c r="F123" s="44"/>
      <c r="G123" s="48"/>
      <c r="H123" s="44"/>
      <c r="I123" s="44"/>
      <c r="J123" s="49"/>
      <c r="K123" s="44"/>
      <c r="L123" s="50"/>
      <c r="M123" s="50"/>
      <c r="N123" s="50"/>
      <c r="O123" s="51"/>
      <c r="P123" s="44"/>
      <c r="Q123" s="50"/>
      <c r="R123" s="50"/>
      <c r="S123" s="50"/>
      <c r="T123" s="51"/>
      <c r="U123" s="44"/>
    </row>
    <row r="124" spans="1:21" x14ac:dyDescent="0.2">
      <c r="A124" s="52" t="s">
        <v>159</v>
      </c>
      <c r="B124" s="53">
        <v>964</v>
      </c>
      <c r="C124" s="54">
        <v>1517</v>
      </c>
      <c r="D124" s="54">
        <v>12374</v>
      </c>
      <c r="E124" s="55">
        <v>9728</v>
      </c>
      <c r="F124" s="54">
        <f t="shared" si="19"/>
        <v>-21.383546145143043</v>
      </c>
      <c r="G124" s="53">
        <v>163</v>
      </c>
      <c r="H124" s="54">
        <v>1360</v>
      </c>
      <c r="I124" s="54">
        <v>8453</v>
      </c>
      <c r="J124" s="55">
        <v>6536</v>
      </c>
      <c r="K124" s="54">
        <f t="shared" si="20"/>
        <v>-22.678339051224416</v>
      </c>
      <c r="L124" s="56">
        <v>395</v>
      </c>
      <c r="M124" s="56">
        <v>3</v>
      </c>
      <c r="N124" s="56">
        <v>3734</v>
      </c>
      <c r="O124" s="57">
        <v>4084</v>
      </c>
      <c r="P124" s="54">
        <f t="shared" si="21"/>
        <v>9.3733261917514721</v>
      </c>
      <c r="Q124" s="56">
        <f t="shared" ref="Q124:Q134" si="40">G124+L124</f>
        <v>558</v>
      </c>
      <c r="R124" s="56">
        <f t="shared" ref="R124:R134" si="41">H124+M124</f>
        <v>1363</v>
      </c>
      <c r="S124" s="56">
        <f t="shared" ref="S124:S134" si="42">I124+N124</f>
        <v>12187</v>
      </c>
      <c r="T124" s="57">
        <f t="shared" ref="T124:T134" si="43">J124+O124</f>
        <v>10620</v>
      </c>
      <c r="U124" s="54">
        <f t="shared" si="22"/>
        <v>-12.857963403626815</v>
      </c>
    </row>
    <row r="125" spans="1:21" x14ac:dyDescent="0.2">
      <c r="A125" s="52" t="s">
        <v>126</v>
      </c>
      <c r="B125" s="53">
        <v>9</v>
      </c>
      <c r="C125" s="54">
        <v>0</v>
      </c>
      <c r="D125" s="54">
        <v>162</v>
      </c>
      <c r="E125" s="55">
        <v>8</v>
      </c>
      <c r="F125" s="54">
        <f t="shared" si="19"/>
        <v>-95.061728395061735</v>
      </c>
      <c r="G125" s="53">
        <v>0</v>
      </c>
      <c r="H125" s="54">
        <v>0</v>
      </c>
      <c r="I125" s="54">
        <v>134</v>
      </c>
      <c r="J125" s="55">
        <v>37</v>
      </c>
      <c r="K125" s="54">
        <f t="shared" si="20"/>
        <v>-72.388059701492537</v>
      </c>
      <c r="L125" s="56">
        <v>0</v>
      </c>
      <c r="M125" s="56">
        <v>0</v>
      </c>
      <c r="N125" s="56">
        <v>0</v>
      </c>
      <c r="O125" s="57">
        <v>0</v>
      </c>
      <c r="P125" s="54" t="s">
        <v>329</v>
      </c>
      <c r="Q125" s="56">
        <f t="shared" si="40"/>
        <v>0</v>
      </c>
      <c r="R125" s="56">
        <f t="shared" si="41"/>
        <v>0</v>
      </c>
      <c r="S125" s="56">
        <f t="shared" si="42"/>
        <v>134</v>
      </c>
      <c r="T125" s="57">
        <f t="shared" si="43"/>
        <v>37</v>
      </c>
      <c r="U125" s="54">
        <f t="shared" si="22"/>
        <v>-72.388059701492537</v>
      </c>
    </row>
    <row r="126" spans="1:21" x14ac:dyDescent="0.2">
      <c r="A126" s="52" t="s">
        <v>160</v>
      </c>
      <c r="B126" s="53">
        <v>0</v>
      </c>
      <c r="C126" s="54">
        <v>0</v>
      </c>
      <c r="D126" s="54">
        <v>0</v>
      </c>
      <c r="E126" s="55">
        <v>0</v>
      </c>
      <c r="F126" s="54" t="s">
        <v>329</v>
      </c>
      <c r="G126" s="53">
        <v>10</v>
      </c>
      <c r="H126" s="54">
        <v>0</v>
      </c>
      <c r="I126" s="54">
        <v>36</v>
      </c>
      <c r="J126" s="55">
        <v>0</v>
      </c>
      <c r="K126" s="54">
        <f t="shared" si="20"/>
        <v>-100</v>
      </c>
      <c r="L126" s="56">
        <v>0</v>
      </c>
      <c r="M126" s="56">
        <v>0</v>
      </c>
      <c r="N126" s="56">
        <v>0</v>
      </c>
      <c r="O126" s="57">
        <v>0</v>
      </c>
      <c r="P126" s="54" t="s">
        <v>329</v>
      </c>
      <c r="Q126" s="56">
        <f t="shared" si="40"/>
        <v>10</v>
      </c>
      <c r="R126" s="56">
        <f t="shared" si="41"/>
        <v>0</v>
      </c>
      <c r="S126" s="56">
        <f t="shared" si="42"/>
        <v>36</v>
      </c>
      <c r="T126" s="57">
        <f t="shared" si="43"/>
        <v>0</v>
      </c>
      <c r="U126" s="54">
        <f t="shared" si="22"/>
        <v>-100</v>
      </c>
    </row>
    <row r="127" spans="1:21" x14ac:dyDescent="0.2">
      <c r="A127" s="52" t="s">
        <v>161</v>
      </c>
      <c r="B127" s="53">
        <v>0</v>
      </c>
      <c r="C127" s="54">
        <v>0</v>
      </c>
      <c r="D127" s="54">
        <v>630</v>
      </c>
      <c r="E127" s="55">
        <v>120</v>
      </c>
      <c r="F127" s="54">
        <f t="shared" si="19"/>
        <v>-80.952380952380949</v>
      </c>
      <c r="G127" s="53">
        <v>14</v>
      </c>
      <c r="H127" s="54">
        <v>1</v>
      </c>
      <c r="I127" s="54">
        <v>874</v>
      </c>
      <c r="J127" s="55">
        <v>133</v>
      </c>
      <c r="K127" s="54">
        <f t="shared" si="20"/>
        <v>-84.782608695652172</v>
      </c>
      <c r="L127" s="56">
        <v>0</v>
      </c>
      <c r="M127" s="56">
        <v>0</v>
      </c>
      <c r="N127" s="56">
        <v>0</v>
      </c>
      <c r="O127" s="57">
        <v>0</v>
      </c>
      <c r="P127" s="54" t="s">
        <v>329</v>
      </c>
      <c r="Q127" s="56">
        <f t="shared" si="40"/>
        <v>14</v>
      </c>
      <c r="R127" s="56">
        <f t="shared" si="41"/>
        <v>1</v>
      </c>
      <c r="S127" s="56">
        <f t="shared" si="42"/>
        <v>874</v>
      </c>
      <c r="T127" s="57">
        <f t="shared" si="43"/>
        <v>133</v>
      </c>
      <c r="U127" s="54">
        <f t="shared" si="22"/>
        <v>-84.782608695652172</v>
      </c>
    </row>
    <row r="128" spans="1:21" x14ac:dyDescent="0.2">
      <c r="A128" s="52" t="s">
        <v>162</v>
      </c>
      <c r="B128" s="53">
        <v>138</v>
      </c>
      <c r="C128" s="54">
        <v>140</v>
      </c>
      <c r="D128" s="54">
        <v>1287</v>
      </c>
      <c r="E128" s="55">
        <v>962</v>
      </c>
      <c r="F128" s="54">
        <f t="shared" si="19"/>
        <v>-25.252525252525253</v>
      </c>
      <c r="G128" s="53">
        <v>14</v>
      </c>
      <c r="H128" s="54">
        <v>154</v>
      </c>
      <c r="I128" s="54">
        <v>1076</v>
      </c>
      <c r="J128" s="55">
        <v>1160</v>
      </c>
      <c r="K128" s="54">
        <f t="shared" si="20"/>
        <v>7.8066914498141262</v>
      </c>
      <c r="L128" s="56">
        <v>0</v>
      </c>
      <c r="M128" s="56">
        <v>0</v>
      </c>
      <c r="N128" s="56">
        <v>0</v>
      </c>
      <c r="O128" s="57">
        <v>0</v>
      </c>
      <c r="P128" s="54" t="s">
        <v>329</v>
      </c>
      <c r="Q128" s="56">
        <f t="shared" si="40"/>
        <v>14</v>
      </c>
      <c r="R128" s="56">
        <f t="shared" si="41"/>
        <v>154</v>
      </c>
      <c r="S128" s="56">
        <f t="shared" si="42"/>
        <v>1076</v>
      </c>
      <c r="T128" s="57">
        <f t="shared" si="43"/>
        <v>1160</v>
      </c>
      <c r="U128" s="54">
        <f t="shared" si="22"/>
        <v>7.8066914498141262</v>
      </c>
    </row>
    <row r="129" spans="1:21" x14ac:dyDescent="0.2">
      <c r="A129" s="52" t="s">
        <v>163</v>
      </c>
      <c r="B129" s="53">
        <v>4</v>
      </c>
      <c r="C129" s="54">
        <v>29</v>
      </c>
      <c r="D129" s="54">
        <v>405</v>
      </c>
      <c r="E129" s="55">
        <v>58</v>
      </c>
      <c r="F129" s="54">
        <f t="shared" si="19"/>
        <v>-85.679012345679013</v>
      </c>
      <c r="G129" s="53">
        <v>69</v>
      </c>
      <c r="H129" s="54">
        <v>12</v>
      </c>
      <c r="I129" s="54">
        <v>528</v>
      </c>
      <c r="J129" s="55">
        <v>12</v>
      </c>
      <c r="K129" s="54">
        <f t="shared" si="20"/>
        <v>-97.727272727272734</v>
      </c>
      <c r="L129" s="56">
        <v>0</v>
      </c>
      <c r="M129" s="56">
        <v>4</v>
      </c>
      <c r="N129" s="56">
        <v>2</v>
      </c>
      <c r="O129" s="57">
        <v>4</v>
      </c>
      <c r="P129" s="54">
        <f t="shared" si="21"/>
        <v>100</v>
      </c>
      <c r="Q129" s="56">
        <f t="shared" si="40"/>
        <v>69</v>
      </c>
      <c r="R129" s="56">
        <f t="shared" si="41"/>
        <v>16</v>
      </c>
      <c r="S129" s="56">
        <f t="shared" si="42"/>
        <v>530</v>
      </c>
      <c r="T129" s="57">
        <f t="shared" si="43"/>
        <v>16</v>
      </c>
      <c r="U129" s="54">
        <f t="shared" si="22"/>
        <v>-96.981132075471692</v>
      </c>
    </row>
    <row r="130" spans="1:21" x14ac:dyDescent="0.2">
      <c r="A130" s="52" t="s">
        <v>164</v>
      </c>
      <c r="B130" s="53">
        <v>924</v>
      </c>
      <c r="C130" s="54">
        <v>150</v>
      </c>
      <c r="D130" s="54">
        <v>3636</v>
      </c>
      <c r="E130" s="55">
        <v>2536</v>
      </c>
      <c r="F130" s="54">
        <f t="shared" si="19"/>
        <v>-30.253025302530251</v>
      </c>
      <c r="G130" s="53">
        <v>1117</v>
      </c>
      <c r="H130" s="54">
        <v>45</v>
      </c>
      <c r="I130" s="54">
        <v>3187</v>
      </c>
      <c r="J130" s="55">
        <v>2796</v>
      </c>
      <c r="K130" s="54">
        <f t="shared" si="20"/>
        <v>-12.268591151553185</v>
      </c>
      <c r="L130" s="56">
        <v>0</v>
      </c>
      <c r="M130" s="56">
        <v>0</v>
      </c>
      <c r="N130" s="56">
        <v>0</v>
      </c>
      <c r="O130" s="57">
        <v>0</v>
      </c>
      <c r="P130" s="54" t="s">
        <v>329</v>
      </c>
      <c r="Q130" s="56">
        <f t="shared" si="40"/>
        <v>1117</v>
      </c>
      <c r="R130" s="56">
        <f t="shared" si="41"/>
        <v>45</v>
      </c>
      <c r="S130" s="56">
        <f t="shared" si="42"/>
        <v>3187</v>
      </c>
      <c r="T130" s="57">
        <f t="shared" si="43"/>
        <v>2796</v>
      </c>
      <c r="U130" s="54">
        <f t="shared" si="22"/>
        <v>-12.268591151553185</v>
      </c>
    </row>
    <row r="131" spans="1:21" x14ac:dyDescent="0.2">
      <c r="A131" s="52" t="s">
        <v>165</v>
      </c>
      <c r="B131" s="53">
        <v>0</v>
      </c>
      <c r="C131" s="54">
        <v>60</v>
      </c>
      <c r="D131" s="54">
        <v>787</v>
      </c>
      <c r="E131" s="55">
        <v>269</v>
      </c>
      <c r="F131" s="54">
        <f t="shared" si="19"/>
        <v>-65.819567979669642</v>
      </c>
      <c r="G131" s="53">
        <v>0</v>
      </c>
      <c r="H131" s="54">
        <v>49</v>
      </c>
      <c r="I131" s="54">
        <v>1076</v>
      </c>
      <c r="J131" s="55">
        <v>270</v>
      </c>
      <c r="K131" s="54">
        <f t="shared" si="20"/>
        <v>-74.907063197026019</v>
      </c>
      <c r="L131" s="56">
        <v>0</v>
      </c>
      <c r="M131" s="56">
        <v>0</v>
      </c>
      <c r="N131" s="56">
        <v>0</v>
      </c>
      <c r="O131" s="57">
        <v>0</v>
      </c>
      <c r="P131" s="54" t="s">
        <v>329</v>
      </c>
      <c r="Q131" s="56">
        <f t="shared" si="40"/>
        <v>0</v>
      </c>
      <c r="R131" s="56">
        <f t="shared" si="41"/>
        <v>49</v>
      </c>
      <c r="S131" s="56">
        <f t="shared" si="42"/>
        <v>1076</v>
      </c>
      <c r="T131" s="57">
        <f t="shared" si="43"/>
        <v>270</v>
      </c>
      <c r="U131" s="54">
        <f t="shared" si="22"/>
        <v>-74.907063197026019</v>
      </c>
    </row>
    <row r="132" spans="1:21" x14ac:dyDescent="0.2">
      <c r="A132" s="52" t="s">
        <v>166</v>
      </c>
      <c r="B132" s="53">
        <v>198</v>
      </c>
      <c r="C132" s="54">
        <v>243</v>
      </c>
      <c r="D132" s="54">
        <v>380</v>
      </c>
      <c r="E132" s="55">
        <v>1557</v>
      </c>
      <c r="F132" s="54">
        <f t="shared" si="19"/>
        <v>309.73684210526318</v>
      </c>
      <c r="G132" s="53">
        <v>116</v>
      </c>
      <c r="H132" s="54">
        <v>303</v>
      </c>
      <c r="I132" s="54">
        <v>274</v>
      </c>
      <c r="J132" s="55">
        <v>1499</v>
      </c>
      <c r="K132" s="54">
        <f t="shared" si="20"/>
        <v>447.08029197080288</v>
      </c>
      <c r="L132" s="56">
        <v>0</v>
      </c>
      <c r="M132" s="56">
        <v>0</v>
      </c>
      <c r="N132" s="56">
        <v>0</v>
      </c>
      <c r="O132" s="57">
        <v>0</v>
      </c>
      <c r="P132" s="54" t="s">
        <v>329</v>
      </c>
      <c r="Q132" s="56">
        <f t="shared" si="40"/>
        <v>116</v>
      </c>
      <c r="R132" s="56">
        <f t="shared" si="41"/>
        <v>303</v>
      </c>
      <c r="S132" s="56">
        <f t="shared" si="42"/>
        <v>274</v>
      </c>
      <c r="T132" s="57">
        <f t="shared" si="43"/>
        <v>1499</v>
      </c>
      <c r="U132" s="54">
        <f t="shared" si="22"/>
        <v>447.08029197080288</v>
      </c>
    </row>
    <row r="133" spans="1:21" x14ac:dyDescent="0.2">
      <c r="A133" s="52" t="s">
        <v>167</v>
      </c>
      <c r="B133" s="53">
        <v>0</v>
      </c>
      <c r="C133" s="54">
        <v>0</v>
      </c>
      <c r="D133" s="54">
        <v>0</v>
      </c>
      <c r="E133" s="55">
        <v>0</v>
      </c>
      <c r="F133" s="54" t="s">
        <v>329</v>
      </c>
      <c r="G133" s="53">
        <v>0</v>
      </c>
      <c r="H133" s="54">
        <v>0</v>
      </c>
      <c r="I133" s="54">
        <v>0</v>
      </c>
      <c r="J133" s="55">
        <v>998</v>
      </c>
      <c r="K133" s="54" t="s">
        <v>329</v>
      </c>
      <c r="L133" s="56">
        <v>0</v>
      </c>
      <c r="M133" s="56">
        <v>0</v>
      </c>
      <c r="N133" s="56">
        <v>0</v>
      </c>
      <c r="O133" s="57">
        <v>0</v>
      </c>
      <c r="P133" s="54" t="s">
        <v>329</v>
      </c>
      <c r="Q133" s="56">
        <f t="shared" si="40"/>
        <v>0</v>
      </c>
      <c r="R133" s="56">
        <f t="shared" si="41"/>
        <v>0</v>
      </c>
      <c r="S133" s="56">
        <f t="shared" si="42"/>
        <v>0</v>
      </c>
      <c r="T133" s="57">
        <f t="shared" si="43"/>
        <v>998</v>
      </c>
      <c r="U133" s="54" t="s">
        <v>329</v>
      </c>
    </row>
    <row r="134" spans="1:21" x14ac:dyDescent="0.2">
      <c r="A134" s="47" t="s">
        <v>168</v>
      </c>
      <c r="B134" s="58">
        <v>2237</v>
      </c>
      <c r="C134" s="59">
        <v>2139</v>
      </c>
      <c r="D134" s="59">
        <v>19661</v>
      </c>
      <c r="E134" s="60">
        <v>15238</v>
      </c>
      <c r="F134" s="59">
        <f t="shared" si="19"/>
        <v>-22.496312496821119</v>
      </c>
      <c r="G134" s="58">
        <v>1503</v>
      </c>
      <c r="H134" s="59">
        <v>1924</v>
      </c>
      <c r="I134" s="59">
        <v>15638</v>
      </c>
      <c r="J134" s="60">
        <v>13441</v>
      </c>
      <c r="K134" s="59">
        <f t="shared" si="20"/>
        <v>-14.049111139531908</v>
      </c>
      <c r="L134" s="61">
        <v>395</v>
      </c>
      <c r="M134" s="61">
        <v>7</v>
      </c>
      <c r="N134" s="61">
        <v>3736</v>
      </c>
      <c r="O134" s="62">
        <v>4088</v>
      </c>
      <c r="P134" s="59">
        <f t="shared" si="21"/>
        <v>9.4218415417558887</v>
      </c>
      <c r="Q134" s="61">
        <f t="shared" si="40"/>
        <v>1898</v>
      </c>
      <c r="R134" s="61">
        <f t="shared" si="41"/>
        <v>1931</v>
      </c>
      <c r="S134" s="61">
        <f t="shared" si="42"/>
        <v>19374</v>
      </c>
      <c r="T134" s="62">
        <f t="shared" si="43"/>
        <v>17529</v>
      </c>
      <c r="U134" s="59">
        <f t="shared" si="22"/>
        <v>-9.5230721585630231</v>
      </c>
    </row>
    <row r="135" spans="1:21" x14ac:dyDescent="0.2">
      <c r="A135" s="47" t="s">
        <v>169</v>
      </c>
      <c r="B135" s="48"/>
      <c r="C135" s="44"/>
      <c r="D135" s="44"/>
      <c r="E135" s="49"/>
      <c r="F135" s="44"/>
      <c r="G135" s="48"/>
      <c r="H135" s="44"/>
      <c r="I135" s="44"/>
      <c r="J135" s="49"/>
      <c r="K135" s="44"/>
      <c r="L135" s="50"/>
      <c r="M135" s="50"/>
      <c r="N135" s="50"/>
      <c r="O135" s="51"/>
      <c r="P135" s="44"/>
      <c r="Q135" s="50"/>
      <c r="R135" s="50"/>
      <c r="S135" s="50"/>
      <c r="T135" s="51"/>
      <c r="U135" s="44"/>
    </row>
    <row r="136" spans="1:21" x14ac:dyDescent="0.2">
      <c r="A136" s="52" t="s">
        <v>170</v>
      </c>
      <c r="B136" s="53">
        <v>501</v>
      </c>
      <c r="C136" s="54">
        <v>1001</v>
      </c>
      <c r="D136" s="54">
        <v>6513</v>
      </c>
      <c r="E136" s="55">
        <v>6613</v>
      </c>
      <c r="F136" s="54">
        <f t="shared" si="19"/>
        <v>1.535390756947643</v>
      </c>
      <c r="G136" s="53">
        <v>381</v>
      </c>
      <c r="H136" s="54">
        <v>1024</v>
      </c>
      <c r="I136" s="54">
        <v>6470</v>
      </c>
      <c r="J136" s="55">
        <v>6751</v>
      </c>
      <c r="K136" s="54">
        <f t="shared" si="20"/>
        <v>4.3431221020092741</v>
      </c>
      <c r="L136" s="56">
        <v>0</v>
      </c>
      <c r="M136" s="56">
        <v>0</v>
      </c>
      <c r="N136" s="56">
        <v>0</v>
      </c>
      <c r="O136" s="57">
        <v>0</v>
      </c>
      <c r="P136" s="54" t="s">
        <v>329</v>
      </c>
      <c r="Q136" s="56">
        <f t="shared" ref="Q136:T142" si="44">G136+L136</f>
        <v>381</v>
      </c>
      <c r="R136" s="56">
        <f t="shared" si="44"/>
        <v>1024</v>
      </c>
      <c r="S136" s="56">
        <f t="shared" si="44"/>
        <v>6470</v>
      </c>
      <c r="T136" s="57">
        <f t="shared" si="44"/>
        <v>6751</v>
      </c>
      <c r="U136" s="54">
        <f t="shared" si="22"/>
        <v>4.3431221020092741</v>
      </c>
    </row>
    <row r="137" spans="1:21" x14ac:dyDescent="0.2">
      <c r="A137" s="52" t="s">
        <v>171</v>
      </c>
      <c r="B137" s="53">
        <v>0</v>
      </c>
      <c r="C137" s="54">
        <v>589</v>
      </c>
      <c r="D137" s="54">
        <v>0</v>
      </c>
      <c r="E137" s="55">
        <v>2917</v>
      </c>
      <c r="F137" s="54" t="s">
        <v>329</v>
      </c>
      <c r="G137" s="53">
        <v>0</v>
      </c>
      <c r="H137" s="54">
        <v>505</v>
      </c>
      <c r="I137" s="54">
        <v>0</v>
      </c>
      <c r="J137" s="55">
        <v>2513</v>
      </c>
      <c r="K137" s="54" t="s">
        <v>329</v>
      </c>
      <c r="L137" s="56">
        <v>0</v>
      </c>
      <c r="M137" s="56">
        <v>0</v>
      </c>
      <c r="N137" s="56">
        <v>0</v>
      </c>
      <c r="O137" s="57">
        <v>0</v>
      </c>
      <c r="P137" s="54" t="s">
        <v>329</v>
      </c>
      <c r="Q137" s="56">
        <f t="shared" si="44"/>
        <v>0</v>
      </c>
      <c r="R137" s="56">
        <f t="shared" si="44"/>
        <v>505</v>
      </c>
      <c r="S137" s="56">
        <f t="shared" si="44"/>
        <v>0</v>
      </c>
      <c r="T137" s="57">
        <f t="shared" si="44"/>
        <v>2513</v>
      </c>
      <c r="U137" s="54" t="s">
        <v>329</v>
      </c>
    </row>
    <row r="138" spans="1:21" x14ac:dyDescent="0.2">
      <c r="A138" s="52" t="s">
        <v>172</v>
      </c>
      <c r="B138" s="53">
        <v>0</v>
      </c>
      <c r="C138" s="54">
        <v>0</v>
      </c>
      <c r="D138" s="54">
        <v>1379</v>
      </c>
      <c r="E138" s="55">
        <v>7</v>
      </c>
      <c r="F138" s="54">
        <f t="shared" si="19"/>
        <v>-99.492385786802032</v>
      </c>
      <c r="G138" s="53">
        <v>59</v>
      </c>
      <c r="H138" s="54">
        <v>1</v>
      </c>
      <c r="I138" s="54">
        <v>1589</v>
      </c>
      <c r="J138" s="55">
        <v>4</v>
      </c>
      <c r="K138" s="54">
        <f t="shared" si="20"/>
        <v>-99.748269351793581</v>
      </c>
      <c r="L138" s="56">
        <v>0</v>
      </c>
      <c r="M138" s="56">
        <v>0</v>
      </c>
      <c r="N138" s="56">
        <v>1</v>
      </c>
      <c r="O138" s="57">
        <v>0</v>
      </c>
      <c r="P138" s="54">
        <f t="shared" si="21"/>
        <v>-100</v>
      </c>
      <c r="Q138" s="56">
        <f t="shared" si="44"/>
        <v>59</v>
      </c>
      <c r="R138" s="56">
        <f t="shared" si="44"/>
        <v>1</v>
      </c>
      <c r="S138" s="56">
        <f t="shared" si="44"/>
        <v>1590</v>
      </c>
      <c r="T138" s="57">
        <f t="shared" si="44"/>
        <v>4</v>
      </c>
      <c r="U138" s="54">
        <f t="shared" si="22"/>
        <v>-99.74842767295597</v>
      </c>
    </row>
    <row r="139" spans="1:21" x14ac:dyDescent="0.2">
      <c r="A139" s="52" t="s">
        <v>173</v>
      </c>
      <c r="B139" s="53">
        <v>1298</v>
      </c>
      <c r="C139" s="54">
        <v>2137</v>
      </c>
      <c r="D139" s="54">
        <v>13211</v>
      </c>
      <c r="E139" s="55">
        <v>11608</v>
      </c>
      <c r="F139" s="54">
        <f t="shared" si="19"/>
        <v>-12.1338278707138</v>
      </c>
      <c r="G139" s="53">
        <v>1196</v>
      </c>
      <c r="H139" s="54">
        <v>2201</v>
      </c>
      <c r="I139" s="54">
        <v>13227</v>
      </c>
      <c r="J139" s="55">
        <v>12018</v>
      </c>
      <c r="K139" s="54">
        <f t="shared" si="20"/>
        <v>-9.1403946473123145</v>
      </c>
      <c r="L139" s="56">
        <v>0</v>
      </c>
      <c r="M139" s="56">
        <v>0</v>
      </c>
      <c r="N139" s="56">
        <v>65</v>
      </c>
      <c r="O139" s="57">
        <v>43</v>
      </c>
      <c r="P139" s="54">
        <f t="shared" si="21"/>
        <v>-33.846153846153847</v>
      </c>
      <c r="Q139" s="56">
        <f t="shared" si="44"/>
        <v>1196</v>
      </c>
      <c r="R139" s="56">
        <f t="shared" si="44"/>
        <v>2201</v>
      </c>
      <c r="S139" s="56">
        <f t="shared" si="44"/>
        <v>13292</v>
      </c>
      <c r="T139" s="57">
        <f t="shared" si="44"/>
        <v>12061</v>
      </c>
      <c r="U139" s="54">
        <f t="shared" si="22"/>
        <v>-9.2612097502256994</v>
      </c>
    </row>
    <row r="140" spans="1:21" x14ac:dyDescent="0.2">
      <c r="A140" s="52" t="s">
        <v>174</v>
      </c>
      <c r="B140" s="53">
        <v>0</v>
      </c>
      <c r="C140" s="54">
        <v>0</v>
      </c>
      <c r="D140" s="54">
        <v>130</v>
      </c>
      <c r="E140" s="55">
        <v>0</v>
      </c>
      <c r="F140" s="54">
        <f t="shared" ref="F140:F203" si="45">(E140-D140)/D140*100</f>
        <v>-100</v>
      </c>
      <c r="G140" s="53">
        <v>4</v>
      </c>
      <c r="H140" s="54">
        <v>0</v>
      </c>
      <c r="I140" s="54">
        <v>1205</v>
      </c>
      <c r="J140" s="55">
        <v>992</v>
      </c>
      <c r="K140" s="54">
        <f t="shared" ref="K140:K203" si="46">(J140-I140)/I140*100</f>
        <v>-17.676348547717843</v>
      </c>
      <c r="L140" s="56">
        <v>0</v>
      </c>
      <c r="M140" s="56">
        <v>0</v>
      </c>
      <c r="N140" s="56">
        <v>0</v>
      </c>
      <c r="O140" s="57">
        <v>0</v>
      </c>
      <c r="P140" s="54" t="s">
        <v>329</v>
      </c>
      <c r="Q140" s="56">
        <f t="shared" si="44"/>
        <v>4</v>
      </c>
      <c r="R140" s="56">
        <f t="shared" si="44"/>
        <v>0</v>
      </c>
      <c r="S140" s="56">
        <f t="shared" si="44"/>
        <v>1205</v>
      </c>
      <c r="T140" s="57">
        <f t="shared" si="44"/>
        <v>992</v>
      </c>
      <c r="U140" s="54">
        <f t="shared" ref="U140:U203" si="47">(T140-S140)/S140*100</f>
        <v>-17.676348547717843</v>
      </c>
    </row>
    <row r="141" spans="1:21" x14ac:dyDescent="0.2">
      <c r="A141" s="47" t="s">
        <v>175</v>
      </c>
      <c r="B141" s="58">
        <v>1799</v>
      </c>
      <c r="C141" s="59">
        <v>3727</v>
      </c>
      <c r="D141" s="59">
        <v>21233</v>
      </c>
      <c r="E141" s="60">
        <v>21145</v>
      </c>
      <c r="F141" s="59">
        <f t="shared" si="45"/>
        <v>-0.41444920642396271</v>
      </c>
      <c r="G141" s="58">
        <v>1640</v>
      </c>
      <c r="H141" s="59">
        <v>3731</v>
      </c>
      <c r="I141" s="59">
        <v>22491</v>
      </c>
      <c r="J141" s="60">
        <v>22278</v>
      </c>
      <c r="K141" s="59">
        <f t="shared" si="46"/>
        <v>-0.94704548486061091</v>
      </c>
      <c r="L141" s="61">
        <v>0</v>
      </c>
      <c r="M141" s="61">
        <v>0</v>
      </c>
      <c r="N141" s="61">
        <v>66</v>
      </c>
      <c r="O141" s="62">
        <v>43</v>
      </c>
      <c r="P141" s="59">
        <f t="shared" ref="P141:P203" si="48">(O141-N141)/N141*100</f>
        <v>-34.848484848484851</v>
      </c>
      <c r="Q141" s="61">
        <f t="shared" si="44"/>
        <v>1640</v>
      </c>
      <c r="R141" s="61">
        <f t="shared" si="44"/>
        <v>3731</v>
      </c>
      <c r="S141" s="61">
        <f t="shared" si="44"/>
        <v>22557</v>
      </c>
      <c r="T141" s="62">
        <f t="shared" si="44"/>
        <v>22321</v>
      </c>
      <c r="U141" s="59">
        <f t="shared" si="47"/>
        <v>-1.0462384182293745</v>
      </c>
    </row>
    <row r="142" spans="1:21" x14ac:dyDescent="0.2">
      <c r="A142" s="47" t="s">
        <v>176</v>
      </c>
      <c r="B142" s="58">
        <f t="shared" ref="B142:O142" si="49">+B96+B106+B115+B121+B134+B141</f>
        <v>73870</v>
      </c>
      <c r="C142" s="59">
        <f t="shared" si="49"/>
        <v>141704</v>
      </c>
      <c r="D142" s="59">
        <f t="shared" si="49"/>
        <v>1136209</v>
      </c>
      <c r="E142" s="60">
        <f t="shared" si="49"/>
        <v>1182085</v>
      </c>
      <c r="F142" s="59">
        <f t="shared" si="45"/>
        <v>4.0376374417030663</v>
      </c>
      <c r="G142" s="58">
        <f t="shared" si="49"/>
        <v>48291</v>
      </c>
      <c r="H142" s="59">
        <f t="shared" si="49"/>
        <v>122350</v>
      </c>
      <c r="I142" s="59">
        <f t="shared" si="49"/>
        <v>945959</v>
      </c>
      <c r="J142" s="60">
        <f t="shared" si="49"/>
        <v>1060750</v>
      </c>
      <c r="K142" s="59">
        <f t="shared" si="46"/>
        <v>12.134881110069253</v>
      </c>
      <c r="L142" s="61">
        <f t="shared" si="49"/>
        <v>16796</v>
      </c>
      <c r="M142" s="61">
        <f t="shared" si="49"/>
        <v>13992</v>
      </c>
      <c r="N142" s="61">
        <f t="shared" si="49"/>
        <v>183468</v>
      </c>
      <c r="O142" s="61">
        <f t="shared" si="49"/>
        <v>137825</v>
      </c>
      <c r="P142" s="59">
        <f t="shared" si="48"/>
        <v>-24.877907864041685</v>
      </c>
      <c r="Q142" s="61">
        <f t="shared" si="44"/>
        <v>65087</v>
      </c>
      <c r="R142" s="61">
        <f t="shared" si="44"/>
        <v>136342</v>
      </c>
      <c r="S142" s="61">
        <f t="shared" si="44"/>
        <v>1129427</v>
      </c>
      <c r="T142" s="61">
        <f t="shared" si="44"/>
        <v>1198575</v>
      </c>
      <c r="U142" s="59">
        <f t="shared" si="47"/>
        <v>6.1223965780878267</v>
      </c>
    </row>
    <row r="143" spans="1:21" x14ac:dyDescent="0.2">
      <c r="A143" s="47"/>
      <c r="B143" s="58"/>
      <c r="C143" s="59"/>
      <c r="D143" s="59"/>
      <c r="E143" s="60"/>
      <c r="F143" s="59"/>
      <c r="G143" s="58"/>
      <c r="H143" s="59"/>
      <c r="I143" s="59"/>
      <c r="J143" s="60"/>
      <c r="K143" s="59"/>
      <c r="L143" s="61"/>
      <c r="M143" s="61"/>
      <c r="N143" s="61"/>
      <c r="O143" s="61"/>
      <c r="P143" s="59"/>
      <c r="Q143" s="61"/>
      <c r="R143" s="61"/>
      <c r="S143" s="61"/>
      <c r="T143" s="61"/>
      <c r="U143" s="59"/>
    </row>
    <row r="144" spans="1:21" x14ac:dyDescent="0.2">
      <c r="A144" s="104" t="s">
        <v>356</v>
      </c>
      <c r="B144" s="58"/>
      <c r="C144" s="59"/>
      <c r="D144" s="59"/>
      <c r="E144" s="60"/>
      <c r="F144" s="59"/>
      <c r="G144" s="58"/>
      <c r="H144" s="59"/>
      <c r="I144" s="59"/>
      <c r="J144" s="60"/>
      <c r="K144" s="59"/>
      <c r="L144" s="61"/>
      <c r="M144" s="61"/>
      <c r="N144" s="61"/>
      <c r="O144" s="61"/>
      <c r="P144" s="59"/>
      <c r="Q144" s="61"/>
      <c r="R144" s="61"/>
      <c r="S144" s="61"/>
      <c r="T144" s="61"/>
      <c r="U144" s="59"/>
    </row>
    <row r="145" spans="1:21" x14ac:dyDescent="0.2">
      <c r="A145" s="52" t="s">
        <v>33</v>
      </c>
      <c r="B145" s="70">
        <v>964</v>
      </c>
      <c r="C145" s="71">
        <v>1517</v>
      </c>
      <c r="D145" s="71">
        <v>12374</v>
      </c>
      <c r="E145" s="72">
        <v>9728</v>
      </c>
      <c r="F145" s="71">
        <f t="shared" si="45"/>
        <v>-21.383546145143043</v>
      </c>
      <c r="G145" s="70">
        <v>163</v>
      </c>
      <c r="H145" s="71">
        <v>1360</v>
      </c>
      <c r="I145" s="71">
        <v>8453</v>
      </c>
      <c r="J145" s="72">
        <v>6536</v>
      </c>
      <c r="K145" s="71">
        <f t="shared" si="46"/>
        <v>-22.678339051224416</v>
      </c>
      <c r="L145" s="70">
        <v>395</v>
      </c>
      <c r="M145" s="71">
        <v>3</v>
      </c>
      <c r="N145" s="71">
        <v>3734</v>
      </c>
      <c r="O145" s="72">
        <v>4084</v>
      </c>
      <c r="P145" s="71">
        <f t="shared" si="48"/>
        <v>9.3733261917514721</v>
      </c>
      <c r="Q145" s="70">
        <f t="shared" ref="Q145:Q158" si="50">G145+L145</f>
        <v>558</v>
      </c>
      <c r="R145" s="71">
        <f t="shared" ref="R145:R158" si="51">H145+M145</f>
        <v>1363</v>
      </c>
      <c r="S145" s="71">
        <f t="shared" ref="S145:S158" si="52">I145+N145</f>
        <v>12187</v>
      </c>
      <c r="T145" s="72">
        <f t="shared" ref="T145:T158" si="53">J145+O145</f>
        <v>10620</v>
      </c>
      <c r="U145" s="71">
        <f t="shared" si="47"/>
        <v>-12.857963403626815</v>
      </c>
    </row>
    <row r="146" spans="1:21" x14ac:dyDescent="0.2">
      <c r="A146" s="52" t="s">
        <v>35</v>
      </c>
      <c r="B146" s="70">
        <v>10</v>
      </c>
      <c r="C146" s="71">
        <v>0</v>
      </c>
      <c r="D146" s="71">
        <v>1400</v>
      </c>
      <c r="E146" s="72">
        <v>774</v>
      </c>
      <c r="F146" s="71">
        <f t="shared" si="45"/>
        <v>-44.714285714285715</v>
      </c>
      <c r="G146" s="70">
        <v>2</v>
      </c>
      <c r="H146" s="71">
        <v>0</v>
      </c>
      <c r="I146" s="71">
        <v>1543</v>
      </c>
      <c r="J146" s="72">
        <v>737</v>
      </c>
      <c r="K146" s="71">
        <f t="shared" si="46"/>
        <v>-52.235904082955287</v>
      </c>
      <c r="L146" s="70">
        <v>0</v>
      </c>
      <c r="M146" s="71">
        <v>0</v>
      </c>
      <c r="N146" s="71">
        <v>38</v>
      </c>
      <c r="O146" s="72">
        <v>0</v>
      </c>
      <c r="P146" s="71">
        <f t="shared" si="48"/>
        <v>-100</v>
      </c>
      <c r="Q146" s="70">
        <f t="shared" si="50"/>
        <v>2</v>
      </c>
      <c r="R146" s="71">
        <f t="shared" si="51"/>
        <v>0</v>
      </c>
      <c r="S146" s="71">
        <f t="shared" si="52"/>
        <v>1581</v>
      </c>
      <c r="T146" s="72">
        <f t="shared" si="53"/>
        <v>737</v>
      </c>
      <c r="U146" s="71">
        <f t="shared" si="47"/>
        <v>-53.383934218848829</v>
      </c>
    </row>
    <row r="147" spans="1:21" x14ac:dyDescent="0.2">
      <c r="A147" s="52" t="s">
        <v>36</v>
      </c>
      <c r="B147" s="70">
        <v>9869</v>
      </c>
      <c r="C147" s="71">
        <v>8028</v>
      </c>
      <c r="D147" s="71">
        <v>130088</v>
      </c>
      <c r="E147" s="72">
        <v>72854</v>
      </c>
      <c r="F147" s="71">
        <f t="shared" si="45"/>
        <v>-43.996371686858126</v>
      </c>
      <c r="G147" s="70">
        <v>2578</v>
      </c>
      <c r="H147" s="71">
        <v>6511</v>
      </c>
      <c r="I147" s="71">
        <v>44326</v>
      </c>
      <c r="J147" s="72">
        <v>35094</v>
      </c>
      <c r="K147" s="71">
        <f t="shared" si="46"/>
        <v>-20.82750530162884</v>
      </c>
      <c r="L147" s="70">
        <v>9894</v>
      </c>
      <c r="M147" s="71">
        <v>2051</v>
      </c>
      <c r="N147" s="71">
        <v>88429</v>
      </c>
      <c r="O147" s="72">
        <v>39897</v>
      </c>
      <c r="P147" s="71">
        <f t="shared" si="48"/>
        <v>-54.88244806567981</v>
      </c>
      <c r="Q147" s="70">
        <f t="shared" si="50"/>
        <v>12472</v>
      </c>
      <c r="R147" s="71">
        <f t="shared" si="51"/>
        <v>8562</v>
      </c>
      <c r="S147" s="71">
        <f t="shared" si="52"/>
        <v>132755</v>
      </c>
      <c r="T147" s="72">
        <f t="shared" si="53"/>
        <v>74991</v>
      </c>
      <c r="U147" s="71">
        <f t="shared" si="47"/>
        <v>-43.51173213814922</v>
      </c>
    </row>
    <row r="148" spans="1:21" x14ac:dyDescent="0.2">
      <c r="A148" s="52" t="s">
        <v>38</v>
      </c>
      <c r="B148" s="70">
        <v>0</v>
      </c>
      <c r="C148" s="71">
        <v>0</v>
      </c>
      <c r="D148" s="71">
        <v>0</v>
      </c>
      <c r="E148" s="72">
        <v>0</v>
      </c>
      <c r="F148" s="71" t="s">
        <v>329</v>
      </c>
      <c r="G148" s="70">
        <v>10</v>
      </c>
      <c r="H148" s="71">
        <v>0</v>
      </c>
      <c r="I148" s="71">
        <v>36</v>
      </c>
      <c r="J148" s="72">
        <v>0</v>
      </c>
      <c r="K148" s="71">
        <f t="shared" si="46"/>
        <v>-100</v>
      </c>
      <c r="L148" s="70">
        <v>0</v>
      </c>
      <c r="M148" s="71">
        <v>0</v>
      </c>
      <c r="N148" s="71">
        <v>0</v>
      </c>
      <c r="O148" s="72">
        <v>0</v>
      </c>
      <c r="P148" s="71" t="s">
        <v>329</v>
      </c>
      <c r="Q148" s="70">
        <f t="shared" si="50"/>
        <v>10</v>
      </c>
      <c r="R148" s="71">
        <f t="shared" si="51"/>
        <v>0</v>
      </c>
      <c r="S148" s="71">
        <f t="shared" si="52"/>
        <v>36</v>
      </c>
      <c r="T148" s="72">
        <f t="shared" si="53"/>
        <v>0</v>
      </c>
      <c r="U148" s="71">
        <f t="shared" si="47"/>
        <v>-100</v>
      </c>
    </row>
    <row r="149" spans="1:21" x14ac:dyDescent="0.2">
      <c r="A149" s="52" t="s">
        <v>39</v>
      </c>
      <c r="B149" s="70">
        <v>244</v>
      </c>
      <c r="C149" s="71">
        <v>1320</v>
      </c>
      <c r="D149" s="71">
        <v>13858</v>
      </c>
      <c r="E149" s="72">
        <v>10201</v>
      </c>
      <c r="F149" s="71">
        <f t="shared" si="45"/>
        <v>-26.389089334680328</v>
      </c>
      <c r="G149" s="70">
        <v>100</v>
      </c>
      <c r="H149" s="71">
        <v>979</v>
      </c>
      <c r="I149" s="71">
        <v>14759</v>
      </c>
      <c r="J149" s="72">
        <v>9671</v>
      </c>
      <c r="K149" s="71">
        <f t="shared" si="46"/>
        <v>-34.473880344196758</v>
      </c>
      <c r="L149" s="70">
        <v>216</v>
      </c>
      <c r="M149" s="71">
        <v>100</v>
      </c>
      <c r="N149" s="71">
        <v>1211</v>
      </c>
      <c r="O149" s="72">
        <v>1242</v>
      </c>
      <c r="P149" s="71">
        <f t="shared" si="48"/>
        <v>2.559867877786953</v>
      </c>
      <c r="Q149" s="70">
        <f t="shared" si="50"/>
        <v>316</v>
      </c>
      <c r="R149" s="71">
        <f t="shared" si="51"/>
        <v>1079</v>
      </c>
      <c r="S149" s="71">
        <f t="shared" si="52"/>
        <v>15970</v>
      </c>
      <c r="T149" s="72">
        <f t="shared" si="53"/>
        <v>10913</v>
      </c>
      <c r="U149" s="71">
        <f t="shared" si="47"/>
        <v>-31.665623043206008</v>
      </c>
    </row>
    <row r="150" spans="1:21" x14ac:dyDescent="0.2">
      <c r="A150" s="52" t="s">
        <v>40</v>
      </c>
      <c r="B150" s="70">
        <v>16863</v>
      </c>
      <c r="C150" s="71">
        <v>29150</v>
      </c>
      <c r="D150" s="71">
        <v>227213</v>
      </c>
      <c r="E150" s="72">
        <v>243448</v>
      </c>
      <c r="F150" s="71">
        <f t="shared" si="45"/>
        <v>7.1452777790003212</v>
      </c>
      <c r="G150" s="70">
        <v>12847</v>
      </c>
      <c r="H150" s="71">
        <v>23516</v>
      </c>
      <c r="I150" s="71">
        <v>176774</v>
      </c>
      <c r="J150" s="72">
        <v>214167</v>
      </c>
      <c r="K150" s="71">
        <f t="shared" si="46"/>
        <v>21.152997612771109</v>
      </c>
      <c r="L150" s="70">
        <v>2902</v>
      </c>
      <c r="M150" s="71">
        <v>4551</v>
      </c>
      <c r="N150" s="71">
        <v>47601</v>
      </c>
      <c r="O150" s="72">
        <v>29711</v>
      </c>
      <c r="P150" s="71">
        <f t="shared" si="48"/>
        <v>-37.583244049494759</v>
      </c>
      <c r="Q150" s="70">
        <f t="shared" si="50"/>
        <v>15749</v>
      </c>
      <c r="R150" s="71">
        <f t="shared" si="51"/>
        <v>28067</v>
      </c>
      <c r="S150" s="71">
        <f t="shared" si="52"/>
        <v>224375</v>
      </c>
      <c r="T150" s="72">
        <f t="shared" si="53"/>
        <v>243878</v>
      </c>
      <c r="U150" s="71">
        <f t="shared" si="47"/>
        <v>8.6921448467966584</v>
      </c>
    </row>
    <row r="151" spans="1:21" x14ac:dyDescent="0.2">
      <c r="A151" s="52" t="s">
        <v>41</v>
      </c>
      <c r="B151" s="70">
        <v>129</v>
      </c>
      <c r="C151" s="71">
        <v>119</v>
      </c>
      <c r="D151" s="71">
        <v>1362</v>
      </c>
      <c r="E151" s="72">
        <v>314</v>
      </c>
      <c r="F151" s="71">
        <f t="shared" si="45"/>
        <v>-76.945668135095445</v>
      </c>
      <c r="G151" s="70">
        <v>81</v>
      </c>
      <c r="H151" s="71">
        <v>50</v>
      </c>
      <c r="I151" s="71">
        <v>1426</v>
      </c>
      <c r="J151" s="72">
        <v>50</v>
      </c>
      <c r="K151" s="71">
        <f t="shared" si="46"/>
        <v>-96.493688639551195</v>
      </c>
      <c r="L151" s="70">
        <v>0</v>
      </c>
      <c r="M151" s="71">
        <v>56</v>
      </c>
      <c r="N151" s="71">
        <v>98</v>
      </c>
      <c r="O151" s="72">
        <v>285</v>
      </c>
      <c r="P151" s="71">
        <f t="shared" si="48"/>
        <v>190.81632653061226</v>
      </c>
      <c r="Q151" s="70">
        <f t="shared" si="50"/>
        <v>81</v>
      </c>
      <c r="R151" s="71">
        <f t="shared" si="51"/>
        <v>106</v>
      </c>
      <c r="S151" s="71">
        <f t="shared" si="52"/>
        <v>1524</v>
      </c>
      <c r="T151" s="72">
        <f t="shared" si="53"/>
        <v>335</v>
      </c>
      <c r="U151" s="71">
        <f t="shared" si="47"/>
        <v>-78.018372703412069</v>
      </c>
    </row>
    <row r="152" spans="1:21" x14ac:dyDescent="0.2">
      <c r="A152" s="52" t="s">
        <v>42</v>
      </c>
      <c r="B152" s="70">
        <v>12749</v>
      </c>
      <c r="C152" s="71">
        <v>23964</v>
      </c>
      <c r="D152" s="71">
        <v>111911</v>
      </c>
      <c r="E152" s="72">
        <v>193488</v>
      </c>
      <c r="F152" s="71">
        <f t="shared" si="45"/>
        <v>72.894532262244098</v>
      </c>
      <c r="G152" s="70">
        <v>8583</v>
      </c>
      <c r="H152" s="71">
        <v>19100</v>
      </c>
      <c r="I152" s="71">
        <v>84904</v>
      </c>
      <c r="J152" s="72">
        <v>155686</v>
      </c>
      <c r="K152" s="71">
        <f t="shared" si="46"/>
        <v>83.367096956562705</v>
      </c>
      <c r="L152" s="70">
        <v>2585</v>
      </c>
      <c r="M152" s="71">
        <v>4637</v>
      </c>
      <c r="N152" s="71">
        <v>21461</v>
      </c>
      <c r="O152" s="72">
        <v>40440</v>
      </c>
      <c r="P152" s="71">
        <f t="shared" si="48"/>
        <v>88.434835282605661</v>
      </c>
      <c r="Q152" s="70">
        <f t="shared" si="50"/>
        <v>11168</v>
      </c>
      <c r="R152" s="71">
        <f t="shared" si="51"/>
        <v>23737</v>
      </c>
      <c r="S152" s="71">
        <f t="shared" si="52"/>
        <v>106365</v>
      </c>
      <c r="T152" s="72">
        <f t="shared" si="53"/>
        <v>196126</v>
      </c>
      <c r="U152" s="71">
        <f t="shared" si="47"/>
        <v>84.389601842711414</v>
      </c>
    </row>
    <row r="153" spans="1:21" x14ac:dyDescent="0.2">
      <c r="A153" s="52" t="s">
        <v>43</v>
      </c>
      <c r="B153" s="70">
        <v>5643</v>
      </c>
      <c r="C153" s="71">
        <v>19186</v>
      </c>
      <c r="D153" s="71">
        <v>185670</v>
      </c>
      <c r="E153" s="72">
        <v>163887</v>
      </c>
      <c r="F153" s="71">
        <f t="shared" si="45"/>
        <v>-11.732105348198417</v>
      </c>
      <c r="G153" s="70">
        <v>3111</v>
      </c>
      <c r="H153" s="71">
        <v>16643</v>
      </c>
      <c r="I153" s="71">
        <v>179405</v>
      </c>
      <c r="J153" s="72">
        <v>155530</v>
      </c>
      <c r="K153" s="71">
        <f t="shared" si="46"/>
        <v>-13.307878821660488</v>
      </c>
      <c r="L153" s="70">
        <v>232</v>
      </c>
      <c r="M153" s="71">
        <v>287</v>
      </c>
      <c r="N153" s="71">
        <v>10348</v>
      </c>
      <c r="O153" s="72">
        <v>5928</v>
      </c>
      <c r="P153" s="71">
        <f t="shared" si="48"/>
        <v>-42.713567839195981</v>
      </c>
      <c r="Q153" s="70">
        <f t="shared" si="50"/>
        <v>3343</v>
      </c>
      <c r="R153" s="71">
        <f t="shared" si="51"/>
        <v>16930</v>
      </c>
      <c r="S153" s="71">
        <f t="shared" si="52"/>
        <v>189753</v>
      </c>
      <c r="T153" s="72">
        <f t="shared" si="53"/>
        <v>161458</v>
      </c>
      <c r="U153" s="71">
        <f t="shared" si="47"/>
        <v>-14.91149020041844</v>
      </c>
    </row>
    <row r="154" spans="1:21" x14ac:dyDescent="0.2">
      <c r="A154" s="52" t="s">
        <v>45</v>
      </c>
      <c r="B154" s="70">
        <v>15203</v>
      </c>
      <c r="C154" s="71">
        <v>32421</v>
      </c>
      <c r="D154" s="71">
        <v>246086</v>
      </c>
      <c r="E154" s="72">
        <v>252653</v>
      </c>
      <c r="F154" s="71">
        <f t="shared" si="45"/>
        <v>2.6685792771632681</v>
      </c>
      <c r="G154" s="70">
        <v>11904</v>
      </c>
      <c r="H154" s="71">
        <v>26174</v>
      </c>
      <c r="I154" s="71">
        <v>235298</v>
      </c>
      <c r="J154" s="72">
        <v>229101</v>
      </c>
      <c r="K154" s="71">
        <f t="shared" si="46"/>
        <v>-2.6336815442545198</v>
      </c>
      <c r="L154" s="70">
        <v>119</v>
      </c>
      <c r="M154" s="71">
        <v>1690</v>
      </c>
      <c r="N154" s="71">
        <v>6136</v>
      </c>
      <c r="O154" s="72">
        <v>9595</v>
      </c>
      <c r="P154" s="71">
        <f t="shared" si="48"/>
        <v>56.372229465449806</v>
      </c>
      <c r="Q154" s="70">
        <f t="shared" si="50"/>
        <v>12023</v>
      </c>
      <c r="R154" s="71">
        <f t="shared" si="51"/>
        <v>27864</v>
      </c>
      <c r="S154" s="71">
        <f t="shared" si="52"/>
        <v>241434</v>
      </c>
      <c r="T154" s="72">
        <f t="shared" si="53"/>
        <v>238696</v>
      </c>
      <c r="U154" s="71">
        <f t="shared" si="47"/>
        <v>-1.1340573407225163</v>
      </c>
    </row>
    <row r="155" spans="1:21" x14ac:dyDescent="0.2">
      <c r="A155" s="52" t="s">
        <v>46</v>
      </c>
      <c r="B155" s="70">
        <v>1993</v>
      </c>
      <c r="C155" s="71">
        <v>5001</v>
      </c>
      <c r="D155" s="71">
        <v>23603</v>
      </c>
      <c r="E155" s="72">
        <v>36104</v>
      </c>
      <c r="F155" s="71">
        <f t="shared" si="45"/>
        <v>52.963606321230351</v>
      </c>
      <c r="G155" s="70">
        <v>1518</v>
      </c>
      <c r="H155" s="71">
        <v>5528</v>
      </c>
      <c r="I155" s="71">
        <v>21954</v>
      </c>
      <c r="J155" s="72">
        <v>35597</v>
      </c>
      <c r="K155" s="71">
        <f t="shared" si="46"/>
        <v>62.143572925207245</v>
      </c>
      <c r="L155" s="70">
        <v>0</v>
      </c>
      <c r="M155" s="71">
        <v>0</v>
      </c>
      <c r="N155" s="71">
        <v>0</v>
      </c>
      <c r="O155" s="72">
        <v>0</v>
      </c>
      <c r="P155" s="71" t="s">
        <v>329</v>
      </c>
      <c r="Q155" s="70">
        <f t="shared" si="50"/>
        <v>1518</v>
      </c>
      <c r="R155" s="71">
        <f t="shared" si="51"/>
        <v>5528</v>
      </c>
      <c r="S155" s="71">
        <f t="shared" si="52"/>
        <v>21954</v>
      </c>
      <c r="T155" s="72">
        <f t="shared" si="53"/>
        <v>35597</v>
      </c>
      <c r="U155" s="71">
        <f t="shared" si="47"/>
        <v>62.143572925207245</v>
      </c>
    </row>
    <row r="156" spans="1:21" x14ac:dyDescent="0.2">
      <c r="A156" s="52" t="s">
        <v>47</v>
      </c>
      <c r="B156" s="70">
        <v>116</v>
      </c>
      <c r="C156" s="71">
        <v>3327</v>
      </c>
      <c r="D156" s="71">
        <v>4572</v>
      </c>
      <c r="E156" s="72">
        <v>12029</v>
      </c>
      <c r="F156" s="71">
        <f t="shared" si="45"/>
        <v>163.10148731408574</v>
      </c>
      <c r="G156" s="70">
        <v>531</v>
      </c>
      <c r="H156" s="71">
        <v>3158</v>
      </c>
      <c r="I156" s="71">
        <v>5225</v>
      </c>
      <c r="J156" s="72">
        <v>11451</v>
      </c>
      <c r="K156" s="71">
        <f t="shared" si="46"/>
        <v>119.15789473684211</v>
      </c>
      <c r="L156" s="70">
        <v>18</v>
      </c>
      <c r="M156" s="71">
        <v>131</v>
      </c>
      <c r="N156" s="71">
        <v>1690</v>
      </c>
      <c r="O156" s="72">
        <v>1277</v>
      </c>
      <c r="P156" s="71">
        <f t="shared" si="48"/>
        <v>-24.437869822485204</v>
      </c>
      <c r="Q156" s="70">
        <f t="shared" si="50"/>
        <v>549</v>
      </c>
      <c r="R156" s="71">
        <f t="shared" si="51"/>
        <v>3289</v>
      </c>
      <c r="S156" s="71">
        <f t="shared" si="52"/>
        <v>6915</v>
      </c>
      <c r="T156" s="72">
        <f t="shared" si="53"/>
        <v>12728</v>
      </c>
      <c r="U156" s="71">
        <f t="shared" si="47"/>
        <v>84.063629790310927</v>
      </c>
    </row>
    <row r="157" spans="1:21" x14ac:dyDescent="0.2">
      <c r="A157" s="52" t="s">
        <v>48</v>
      </c>
      <c r="B157" s="70">
        <v>4434</v>
      </c>
      <c r="C157" s="71">
        <v>9950</v>
      </c>
      <c r="D157" s="71">
        <v>47517</v>
      </c>
      <c r="E157" s="72">
        <v>53057</v>
      </c>
      <c r="F157" s="71">
        <f t="shared" si="45"/>
        <v>11.658985205294947</v>
      </c>
      <c r="G157" s="70">
        <v>1794</v>
      </c>
      <c r="H157" s="71">
        <v>8224</v>
      </c>
      <c r="I157" s="71">
        <v>42768</v>
      </c>
      <c r="J157" s="72">
        <v>51434</v>
      </c>
      <c r="K157" s="71">
        <f t="shared" si="46"/>
        <v>20.262813318368874</v>
      </c>
      <c r="L157" s="70">
        <v>435</v>
      </c>
      <c r="M157" s="71">
        <v>486</v>
      </c>
      <c r="N157" s="71">
        <v>1560</v>
      </c>
      <c r="O157" s="72">
        <v>5106</v>
      </c>
      <c r="P157" s="71">
        <f t="shared" si="48"/>
        <v>227.30769230769229</v>
      </c>
      <c r="Q157" s="70">
        <f t="shared" si="50"/>
        <v>2229</v>
      </c>
      <c r="R157" s="71">
        <f t="shared" si="51"/>
        <v>8710</v>
      </c>
      <c r="S157" s="71">
        <f t="shared" si="52"/>
        <v>44328</v>
      </c>
      <c r="T157" s="72">
        <f t="shared" si="53"/>
        <v>56540</v>
      </c>
      <c r="U157" s="71">
        <f t="shared" si="47"/>
        <v>27.549178848583288</v>
      </c>
    </row>
    <row r="158" spans="1:21" x14ac:dyDescent="0.2">
      <c r="A158" s="52" t="s">
        <v>49</v>
      </c>
      <c r="B158" s="70">
        <v>0</v>
      </c>
      <c r="C158" s="71">
        <v>0</v>
      </c>
      <c r="D158" s="71">
        <v>1379</v>
      </c>
      <c r="E158" s="72">
        <v>7</v>
      </c>
      <c r="F158" s="71">
        <f t="shared" si="45"/>
        <v>-99.492385786802032</v>
      </c>
      <c r="G158" s="70">
        <v>59</v>
      </c>
      <c r="H158" s="71">
        <v>1</v>
      </c>
      <c r="I158" s="71">
        <v>1589</v>
      </c>
      <c r="J158" s="72">
        <v>1002</v>
      </c>
      <c r="K158" s="71">
        <f t="shared" si="46"/>
        <v>-36.941472624292011</v>
      </c>
      <c r="L158" s="70">
        <v>0</v>
      </c>
      <c r="M158" s="71">
        <v>0</v>
      </c>
      <c r="N158" s="71">
        <v>1</v>
      </c>
      <c r="O158" s="72">
        <v>0</v>
      </c>
      <c r="P158" s="71">
        <f t="shared" si="48"/>
        <v>-100</v>
      </c>
      <c r="Q158" s="70">
        <f t="shared" si="50"/>
        <v>59</v>
      </c>
      <c r="R158" s="71">
        <f t="shared" si="51"/>
        <v>1</v>
      </c>
      <c r="S158" s="71">
        <f t="shared" si="52"/>
        <v>1590</v>
      </c>
      <c r="T158" s="72">
        <f t="shared" si="53"/>
        <v>1002</v>
      </c>
      <c r="U158" s="71">
        <f t="shared" si="47"/>
        <v>-36.981132075471699</v>
      </c>
    </row>
    <row r="159" spans="1:21" x14ac:dyDescent="0.2">
      <c r="A159" s="52" t="s">
        <v>50</v>
      </c>
      <c r="B159" s="70" t="s">
        <v>339</v>
      </c>
      <c r="C159" s="71" t="s">
        <v>339</v>
      </c>
      <c r="D159" s="71">
        <v>61683</v>
      </c>
      <c r="E159" s="72">
        <v>84548</v>
      </c>
      <c r="F159" s="71">
        <f t="shared" si="45"/>
        <v>37.068560219185187</v>
      </c>
      <c r="G159" s="70" t="s">
        <v>339</v>
      </c>
      <c r="H159" s="71" t="s">
        <v>339</v>
      </c>
      <c r="I159" s="71">
        <v>59381</v>
      </c>
      <c r="J159" s="72">
        <v>86447</v>
      </c>
      <c r="K159" s="71">
        <f t="shared" si="46"/>
        <v>45.580236102457015</v>
      </c>
      <c r="L159" s="70" t="s">
        <v>339</v>
      </c>
      <c r="M159" s="71" t="s">
        <v>339</v>
      </c>
      <c r="N159" s="71">
        <v>1071</v>
      </c>
      <c r="O159" s="72">
        <v>217</v>
      </c>
      <c r="P159" s="71">
        <f t="shared" si="48"/>
        <v>-79.738562091503269</v>
      </c>
      <c r="Q159" s="70" t="s">
        <v>339</v>
      </c>
      <c r="R159" s="71" t="s">
        <v>339</v>
      </c>
      <c r="S159" s="71">
        <f t="shared" ref="S159:T162" si="54">I159+N159</f>
        <v>60452</v>
      </c>
      <c r="T159" s="72">
        <f t="shared" si="54"/>
        <v>86664</v>
      </c>
      <c r="U159" s="71">
        <f t="shared" si="47"/>
        <v>43.36002117382386</v>
      </c>
    </row>
    <row r="160" spans="1:21" x14ac:dyDescent="0.2">
      <c r="A160" s="52" t="s">
        <v>51</v>
      </c>
      <c r="B160" s="70">
        <v>5653</v>
      </c>
      <c r="C160" s="71">
        <v>7721</v>
      </c>
      <c r="D160" s="71">
        <v>67363</v>
      </c>
      <c r="E160" s="72">
        <v>48993</v>
      </c>
      <c r="F160" s="71">
        <f t="shared" si="45"/>
        <v>-27.27016314594065</v>
      </c>
      <c r="G160" s="70">
        <v>5006</v>
      </c>
      <c r="H160" s="71">
        <v>11106</v>
      </c>
      <c r="I160" s="71">
        <v>66913</v>
      </c>
      <c r="J160" s="72">
        <v>66268</v>
      </c>
      <c r="K160" s="71">
        <f t="shared" si="46"/>
        <v>-0.96393824817300089</v>
      </c>
      <c r="L160" s="70">
        <v>0</v>
      </c>
      <c r="M160" s="71">
        <v>0</v>
      </c>
      <c r="N160" s="71">
        <v>90</v>
      </c>
      <c r="O160" s="72">
        <v>43</v>
      </c>
      <c r="P160" s="71">
        <f t="shared" si="48"/>
        <v>-52.222222222222229</v>
      </c>
      <c r="Q160" s="70">
        <f t="shared" ref="Q160:R162" si="55">G160+L160</f>
        <v>5006</v>
      </c>
      <c r="R160" s="71">
        <f t="shared" si="55"/>
        <v>11106</v>
      </c>
      <c r="S160" s="71">
        <f t="shared" si="54"/>
        <v>67003</v>
      </c>
      <c r="T160" s="72">
        <f t="shared" si="54"/>
        <v>66311</v>
      </c>
      <c r="U160" s="71">
        <f t="shared" si="47"/>
        <v>-1.032789576586123</v>
      </c>
    </row>
    <row r="161" spans="1:21" x14ac:dyDescent="0.2">
      <c r="A161" s="52" t="s">
        <v>52</v>
      </c>
      <c r="B161" s="70">
        <v>0</v>
      </c>
      <c r="C161" s="71">
        <v>0</v>
      </c>
      <c r="D161" s="71">
        <v>130</v>
      </c>
      <c r="E161" s="72">
        <v>0</v>
      </c>
      <c r="F161" s="71">
        <f t="shared" si="45"/>
        <v>-100</v>
      </c>
      <c r="G161" s="70">
        <v>4</v>
      </c>
      <c r="H161" s="71">
        <v>0</v>
      </c>
      <c r="I161" s="71">
        <v>1205</v>
      </c>
      <c r="J161" s="72">
        <v>1979</v>
      </c>
      <c r="K161" s="71">
        <f t="shared" si="46"/>
        <v>64.232365145228215</v>
      </c>
      <c r="L161" s="70">
        <v>0</v>
      </c>
      <c r="M161" s="71">
        <v>0</v>
      </c>
      <c r="N161" s="71">
        <v>0</v>
      </c>
      <c r="O161" s="72">
        <v>0</v>
      </c>
      <c r="P161" s="71" t="s">
        <v>329</v>
      </c>
      <c r="Q161" s="70">
        <f t="shared" si="55"/>
        <v>4</v>
      </c>
      <c r="R161" s="71">
        <f t="shared" si="55"/>
        <v>0</v>
      </c>
      <c r="S161" s="71">
        <f t="shared" si="54"/>
        <v>1205</v>
      </c>
      <c r="T161" s="72">
        <f t="shared" si="54"/>
        <v>1979</v>
      </c>
      <c r="U161" s="71">
        <f t="shared" si="47"/>
        <v>64.232365145228215</v>
      </c>
    </row>
    <row r="162" spans="1:21" x14ac:dyDescent="0.2">
      <c r="A162" s="47" t="s">
        <v>69</v>
      </c>
      <c r="B162" s="67">
        <f>SUM(B145:B161)</f>
        <v>73870</v>
      </c>
      <c r="C162" s="68">
        <f t="shared" ref="C162:O162" si="56">SUM(C145:C161)</f>
        <v>141704</v>
      </c>
      <c r="D162" s="68">
        <f t="shared" si="56"/>
        <v>1136209</v>
      </c>
      <c r="E162" s="73">
        <f t="shared" si="56"/>
        <v>1182085</v>
      </c>
      <c r="F162" s="68">
        <f t="shared" si="45"/>
        <v>4.0376374417030663</v>
      </c>
      <c r="G162" s="67">
        <f t="shared" si="56"/>
        <v>48291</v>
      </c>
      <c r="H162" s="68">
        <f t="shared" si="56"/>
        <v>122350</v>
      </c>
      <c r="I162" s="68">
        <f t="shared" si="56"/>
        <v>945959</v>
      </c>
      <c r="J162" s="73">
        <f t="shared" si="56"/>
        <v>1060750</v>
      </c>
      <c r="K162" s="68">
        <f t="shared" si="46"/>
        <v>12.134881110069253</v>
      </c>
      <c r="L162" s="67">
        <f t="shared" si="56"/>
        <v>16796</v>
      </c>
      <c r="M162" s="68">
        <f t="shared" si="56"/>
        <v>13992</v>
      </c>
      <c r="N162" s="68">
        <f t="shared" si="56"/>
        <v>183468</v>
      </c>
      <c r="O162" s="73">
        <f t="shared" si="56"/>
        <v>137825</v>
      </c>
      <c r="P162" s="68">
        <f t="shared" si="48"/>
        <v>-24.877907864041685</v>
      </c>
      <c r="Q162" s="67">
        <f t="shared" si="55"/>
        <v>65087</v>
      </c>
      <c r="R162" s="68">
        <f t="shared" si="55"/>
        <v>136342</v>
      </c>
      <c r="S162" s="68">
        <f t="shared" si="54"/>
        <v>1129427</v>
      </c>
      <c r="T162" s="73">
        <f t="shared" si="54"/>
        <v>1198575</v>
      </c>
      <c r="U162" s="68">
        <f t="shared" si="47"/>
        <v>6.1223965780878267</v>
      </c>
    </row>
    <row r="163" spans="1:21" x14ac:dyDescent="0.2">
      <c r="A163" s="47"/>
      <c r="B163" s="67"/>
      <c r="C163" s="68"/>
      <c r="D163" s="68"/>
      <c r="E163" s="73"/>
      <c r="F163" s="68"/>
      <c r="G163" s="67"/>
      <c r="H163" s="68"/>
      <c r="I163" s="68"/>
      <c r="J163" s="73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x14ac:dyDescent="0.2">
      <c r="A164" s="47" t="s">
        <v>177</v>
      </c>
      <c r="B164" s="48"/>
      <c r="C164" s="44"/>
      <c r="D164" s="44"/>
      <c r="E164" s="49"/>
      <c r="F164" s="44"/>
      <c r="G164" s="48"/>
      <c r="H164" s="44"/>
      <c r="I164" s="44"/>
      <c r="J164" s="49"/>
      <c r="K164" s="44"/>
      <c r="L164" s="50"/>
      <c r="M164" s="50"/>
      <c r="N164" s="50"/>
      <c r="O164" s="51"/>
      <c r="P164" s="44"/>
      <c r="Q164" s="50"/>
      <c r="R164" s="50"/>
      <c r="S164" s="50"/>
      <c r="T164" s="51"/>
      <c r="U164" s="44"/>
    </row>
    <row r="165" spans="1:21" x14ac:dyDescent="0.2">
      <c r="A165" s="47" t="s">
        <v>178</v>
      </c>
      <c r="B165" s="48"/>
      <c r="C165" s="44"/>
      <c r="D165" s="44"/>
      <c r="E165" s="49"/>
      <c r="F165" s="44"/>
      <c r="G165" s="48"/>
      <c r="H165" s="44"/>
      <c r="I165" s="44"/>
      <c r="J165" s="49"/>
      <c r="K165" s="44"/>
      <c r="L165" s="50"/>
      <c r="M165" s="50"/>
      <c r="N165" s="50"/>
      <c r="O165" s="51"/>
      <c r="P165" s="44"/>
      <c r="Q165" s="50"/>
      <c r="R165" s="50"/>
      <c r="S165" s="50"/>
      <c r="T165" s="51"/>
      <c r="U165" s="44"/>
    </row>
    <row r="166" spans="1:21" x14ac:dyDescent="0.2">
      <c r="A166" s="52" t="s">
        <v>179</v>
      </c>
      <c r="B166" s="53">
        <v>464</v>
      </c>
      <c r="C166" s="54">
        <v>166</v>
      </c>
      <c r="D166" s="54">
        <v>6028</v>
      </c>
      <c r="E166" s="55">
        <v>1781</v>
      </c>
      <c r="F166" s="54">
        <f t="shared" si="45"/>
        <v>-70.454545454545453</v>
      </c>
      <c r="G166" s="53">
        <v>212</v>
      </c>
      <c r="H166" s="54">
        <v>57</v>
      </c>
      <c r="I166" s="54">
        <v>4904</v>
      </c>
      <c r="J166" s="55">
        <v>1607</v>
      </c>
      <c r="K166" s="54">
        <f t="shared" si="46"/>
        <v>-67.230831973898859</v>
      </c>
      <c r="L166" s="56">
        <v>0</v>
      </c>
      <c r="M166" s="56">
        <v>106</v>
      </c>
      <c r="N166" s="56">
        <v>975</v>
      </c>
      <c r="O166" s="57">
        <v>798</v>
      </c>
      <c r="P166" s="54">
        <f t="shared" si="48"/>
        <v>-18.153846153846153</v>
      </c>
      <c r="Q166" s="56">
        <f t="shared" ref="Q166:T167" si="57">G166+L166</f>
        <v>212</v>
      </c>
      <c r="R166" s="56">
        <f t="shared" si="57"/>
        <v>163</v>
      </c>
      <c r="S166" s="56">
        <f t="shared" si="57"/>
        <v>5879</v>
      </c>
      <c r="T166" s="57">
        <f t="shared" si="57"/>
        <v>2405</v>
      </c>
      <c r="U166" s="54">
        <f t="shared" si="47"/>
        <v>-59.091682258887566</v>
      </c>
    </row>
    <row r="167" spans="1:21" x14ac:dyDescent="0.2">
      <c r="A167" s="52" t="s">
        <v>345</v>
      </c>
      <c r="B167" s="53">
        <v>6545</v>
      </c>
      <c r="C167" s="54">
        <v>11891</v>
      </c>
      <c r="D167" s="54">
        <v>118807</v>
      </c>
      <c r="E167" s="55">
        <v>103576</v>
      </c>
      <c r="F167" s="54">
        <f t="shared" si="45"/>
        <v>-12.819951686348446</v>
      </c>
      <c r="G167" s="53">
        <v>5966</v>
      </c>
      <c r="H167" s="54">
        <v>11547</v>
      </c>
      <c r="I167" s="54">
        <v>118404</v>
      </c>
      <c r="J167" s="55">
        <v>105081</v>
      </c>
      <c r="K167" s="54">
        <f t="shared" si="46"/>
        <v>-11.252153643457993</v>
      </c>
      <c r="L167" s="56">
        <v>57</v>
      </c>
      <c r="M167" s="56">
        <v>176</v>
      </c>
      <c r="N167" s="56">
        <v>974</v>
      </c>
      <c r="O167" s="57">
        <v>641</v>
      </c>
      <c r="P167" s="54">
        <f t="shared" si="48"/>
        <v>-34.188911704312112</v>
      </c>
      <c r="Q167" s="56">
        <f t="shared" si="57"/>
        <v>6023</v>
      </c>
      <c r="R167" s="56">
        <f t="shared" si="57"/>
        <v>11723</v>
      </c>
      <c r="S167" s="56">
        <f t="shared" si="57"/>
        <v>119378</v>
      </c>
      <c r="T167" s="57">
        <f t="shared" si="57"/>
        <v>105722</v>
      </c>
      <c r="U167" s="54">
        <f t="shared" si="47"/>
        <v>-11.439293672200908</v>
      </c>
    </row>
    <row r="168" spans="1:21" x14ac:dyDescent="0.2">
      <c r="A168" s="52" t="s">
        <v>180</v>
      </c>
      <c r="B168" s="53" t="s">
        <v>339</v>
      </c>
      <c r="C168" s="54" t="s">
        <v>339</v>
      </c>
      <c r="D168" s="54">
        <v>5433</v>
      </c>
      <c r="E168" s="55">
        <v>1652</v>
      </c>
      <c r="F168" s="54">
        <f t="shared" si="45"/>
        <v>-69.593226578317697</v>
      </c>
      <c r="G168" s="53" t="s">
        <v>339</v>
      </c>
      <c r="H168" s="54" t="s">
        <v>339</v>
      </c>
      <c r="I168" s="54">
        <v>5964</v>
      </c>
      <c r="J168" s="55">
        <v>2084</v>
      </c>
      <c r="K168" s="54">
        <f t="shared" si="46"/>
        <v>-65.057008718980541</v>
      </c>
      <c r="L168" s="56" t="s">
        <v>339</v>
      </c>
      <c r="M168" s="56" t="s">
        <v>339</v>
      </c>
      <c r="N168" s="56">
        <v>128</v>
      </c>
      <c r="O168" s="57">
        <v>0</v>
      </c>
      <c r="P168" s="54">
        <f t="shared" si="48"/>
        <v>-100</v>
      </c>
      <c r="Q168" s="56" t="s">
        <v>339</v>
      </c>
      <c r="R168" s="56" t="s">
        <v>339</v>
      </c>
      <c r="S168" s="56">
        <f>I168+N168</f>
        <v>6092</v>
      </c>
      <c r="T168" s="57">
        <f>J168+O168</f>
        <v>2084</v>
      </c>
      <c r="U168" s="54">
        <f t="shared" si="47"/>
        <v>-65.791201575837164</v>
      </c>
    </row>
    <row r="169" spans="1:21" x14ac:dyDescent="0.2">
      <c r="A169" s="47" t="s">
        <v>181</v>
      </c>
      <c r="B169" s="58">
        <f>SUM(B166:B168)</f>
        <v>7009</v>
      </c>
      <c r="C169" s="59">
        <f t="shared" ref="C169:O169" si="58">SUM(C166:C168)</f>
        <v>12057</v>
      </c>
      <c r="D169" s="59">
        <f t="shared" si="58"/>
        <v>130268</v>
      </c>
      <c r="E169" s="60">
        <f t="shared" si="58"/>
        <v>107009</v>
      </c>
      <c r="F169" s="59">
        <f t="shared" si="45"/>
        <v>-17.85473024841097</v>
      </c>
      <c r="G169" s="58">
        <f t="shared" si="58"/>
        <v>6178</v>
      </c>
      <c r="H169" s="59">
        <f t="shared" si="58"/>
        <v>11604</v>
      </c>
      <c r="I169" s="59">
        <f t="shared" si="58"/>
        <v>129272</v>
      </c>
      <c r="J169" s="60">
        <f t="shared" si="58"/>
        <v>108772</v>
      </c>
      <c r="K169" s="59">
        <f t="shared" si="46"/>
        <v>-15.858035769540194</v>
      </c>
      <c r="L169" s="61">
        <f t="shared" si="58"/>
        <v>57</v>
      </c>
      <c r="M169" s="61">
        <f t="shared" si="58"/>
        <v>282</v>
      </c>
      <c r="N169" s="61">
        <f t="shared" si="58"/>
        <v>2077</v>
      </c>
      <c r="O169" s="61">
        <f t="shared" si="58"/>
        <v>1439</v>
      </c>
      <c r="P169" s="59">
        <f t="shared" si="48"/>
        <v>-30.717380837746749</v>
      </c>
      <c r="Q169" s="61">
        <f>G169+L169</f>
        <v>6235</v>
      </c>
      <c r="R169" s="61">
        <f>H169+M169</f>
        <v>11886</v>
      </c>
      <c r="S169" s="61">
        <f>I169+N169</f>
        <v>131349</v>
      </c>
      <c r="T169" s="61">
        <f>J169+O169</f>
        <v>110211</v>
      </c>
      <c r="U169" s="59">
        <f t="shared" si="47"/>
        <v>-16.093004134024621</v>
      </c>
    </row>
    <row r="170" spans="1:21" x14ac:dyDescent="0.2">
      <c r="A170" s="47" t="s">
        <v>182</v>
      </c>
      <c r="B170" s="48"/>
      <c r="C170" s="44"/>
      <c r="D170" s="44"/>
      <c r="E170" s="49"/>
      <c r="F170" s="44"/>
      <c r="G170" s="48"/>
      <c r="H170" s="44"/>
      <c r="I170" s="44"/>
      <c r="J170" s="49"/>
      <c r="K170" s="44"/>
      <c r="L170" s="50"/>
      <c r="M170" s="50"/>
      <c r="N170" s="50"/>
      <c r="O170" s="51"/>
      <c r="P170" s="44"/>
      <c r="Q170" s="50"/>
      <c r="R170" s="50"/>
      <c r="S170" s="50"/>
      <c r="T170" s="51"/>
      <c r="U170" s="44"/>
    </row>
    <row r="171" spans="1:21" x14ac:dyDescent="0.2">
      <c r="A171" s="52" t="s">
        <v>183</v>
      </c>
      <c r="B171" s="53">
        <v>0</v>
      </c>
      <c r="C171" s="54">
        <v>0</v>
      </c>
      <c r="D171" s="54">
        <v>53</v>
      </c>
      <c r="E171" s="55">
        <v>70</v>
      </c>
      <c r="F171" s="54">
        <f t="shared" si="45"/>
        <v>32.075471698113205</v>
      </c>
      <c r="G171" s="53">
        <v>0</v>
      </c>
      <c r="H171" s="54">
        <v>0</v>
      </c>
      <c r="I171" s="54">
        <v>1775</v>
      </c>
      <c r="J171" s="55">
        <v>69</v>
      </c>
      <c r="K171" s="54">
        <f t="shared" si="46"/>
        <v>-96.112676056338032</v>
      </c>
      <c r="L171" s="56">
        <v>0</v>
      </c>
      <c r="M171" s="56">
        <v>0</v>
      </c>
      <c r="N171" s="56">
        <v>40</v>
      </c>
      <c r="O171" s="57">
        <v>0</v>
      </c>
      <c r="P171" s="54">
        <f t="shared" si="48"/>
        <v>-100</v>
      </c>
      <c r="Q171" s="56">
        <f>G171+L171</f>
        <v>0</v>
      </c>
      <c r="R171" s="56">
        <f>H171+M171</f>
        <v>0</v>
      </c>
      <c r="S171" s="56">
        <f>I171+N171</f>
        <v>1815</v>
      </c>
      <c r="T171" s="57">
        <f>J171+O171</f>
        <v>69</v>
      </c>
      <c r="U171" s="54">
        <f t="shared" si="47"/>
        <v>-96.198347107438025</v>
      </c>
    </row>
    <row r="172" spans="1:21" x14ac:dyDescent="0.2">
      <c r="A172" s="52" t="s">
        <v>184</v>
      </c>
      <c r="B172" s="53" t="s">
        <v>339</v>
      </c>
      <c r="C172" s="54" t="s">
        <v>339</v>
      </c>
      <c r="D172" s="54">
        <v>1166</v>
      </c>
      <c r="E172" s="55">
        <v>85</v>
      </c>
      <c r="F172" s="54">
        <f t="shared" si="45"/>
        <v>-92.710120068610635</v>
      </c>
      <c r="G172" s="53" t="s">
        <v>339</v>
      </c>
      <c r="H172" s="54" t="s">
        <v>339</v>
      </c>
      <c r="I172" s="54">
        <v>1077</v>
      </c>
      <c r="J172" s="55">
        <v>0</v>
      </c>
      <c r="K172" s="54">
        <f t="shared" si="46"/>
        <v>-100</v>
      </c>
      <c r="L172" s="56" t="s">
        <v>339</v>
      </c>
      <c r="M172" s="56" t="s">
        <v>339</v>
      </c>
      <c r="N172" s="56">
        <v>732</v>
      </c>
      <c r="O172" s="57">
        <v>209</v>
      </c>
      <c r="P172" s="54">
        <f t="shared" si="48"/>
        <v>-71.448087431693992</v>
      </c>
      <c r="Q172" s="56" t="s">
        <v>339</v>
      </c>
      <c r="R172" s="56" t="s">
        <v>339</v>
      </c>
      <c r="S172" s="56">
        <f t="shared" ref="S172:T175" si="59">I172+N172</f>
        <v>1809</v>
      </c>
      <c r="T172" s="57">
        <f t="shared" si="59"/>
        <v>209</v>
      </c>
      <c r="U172" s="54">
        <f t="shared" si="47"/>
        <v>-88.446655610834711</v>
      </c>
    </row>
    <row r="173" spans="1:21" x14ac:dyDescent="0.2">
      <c r="A173" s="47" t="s">
        <v>185</v>
      </c>
      <c r="B173" s="58">
        <f>SUM(B171:B172)</f>
        <v>0</v>
      </c>
      <c r="C173" s="59">
        <f t="shared" ref="C173:O173" si="60">SUM(C171:C172)</f>
        <v>0</v>
      </c>
      <c r="D173" s="59">
        <f t="shared" si="60"/>
        <v>1219</v>
      </c>
      <c r="E173" s="60">
        <f t="shared" si="60"/>
        <v>155</v>
      </c>
      <c r="F173" s="59">
        <f t="shared" si="45"/>
        <v>-87.284659557013939</v>
      </c>
      <c r="G173" s="58">
        <f t="shared" si="60"/>
        <v>0</v>
      </c>
      <c r="H173" s="59">
        <f t="shared" si="60"/>
        <v>0</v>
      </c>
      <c r="I173" s="59">
        <f t="shared" si="60"/>
        <v>2852</v>
      </c>
      <c r="J173" s="60">
        <f t="shared" si="60"/>
        <v>69</v>
      </c>
      <c r="K173" s="59">
        <f t="shared" si="46"/>
        <v>-97.58064516129032</v>
      </c>
      <c r="L173" s="61">
        <f t="shared" si="60"/>
        <v>0</v>
      </c>
      <c r="M173" s="61">
        <f t="shared" si="60"/>
        <v>0</v>
      </c>
      <c r="N173" s="61">
        <f t="shared" si="60"/>
        <v>772</v>
      </c>
      <c r="O173" s="61">
        <f t="shared" si="60"/>
        <v>209</v>
      </c>
      <c r="P173" s="59">
        <f t="shared" si="48"/>
        <v>-72.92746113989638</v>
      </c>
      <c r="Q173" s="61">
        <f t="shared" ref="Q173:R175" si="61">G173+L173</f>
        <v>0</v>
      </c>
      <c r="R173" s="61">
        <f t="shared" si="61"/>
        <v>0</v>
      </c>
      <c r="S173" s="61">
        <f t="shared" si="59"/>
        <v>3624</v>
      </c>
      <c r="T173" s="61">
        <f t="shared" si="59"/>
        <v>278</v>
      </c>
      <c r="U173" s="59">
        <f t="shared" si="47"/>
        <v>-92.328918322295806</v>
      </c>
    </row>
    <row r="174" spans="1:21" x14ac:dyDescent="0.2">
      <c r="A174" s="47" t="s">
        <v>186</v>
      </c>
      <c r="B174" s="58">
        <f>+B169+B173</f>
        <v>7009</v>
      </c>
      <c r="C174" s="59">
        <f t="shared" ref="C174:O174" si="62">+C169+C173</f>
        <v>12057</v>
      </c>
      <c r="D174" s="59">
        <f t="shared" si="62"/>
        <v>131487</v>
      </c>
      <c r="E174" s="60">
        <f t="shared" si="62"/>
        <v>107164</v>
      </c>
      <c r="F174" s="59">
        <f t="shared" si="45"/>
        <v>-18.498406686592592</v>
      </c>
      <c r="G174" s="58">
        <f t="shared" si="62"/>
        <v>6178</v>
      </c>
      <c r="H174" s="59">
        <f t="shared" si="62"/>
        <v>11604</v>
      </c>
      <c r="I174" s="59">
        <f t="shared" si="62"/>
        <v>132124</v>
      </c>
      <c r="J174" s="60">
        <f t="shared" si="62"/>
        <v>108841</v>
      </c>
      <c r="K174" s="59">
        <f t="shared" si="46"/>
        <v>-17.622082286337076</v>
      </c>
      <c r="L174" s="61">
        <f t="shared" si="62"/>
        <v>57</v>
      </c>
      <c r="M174" s="61">
        <f t="shared" si="62"/>
        <v>282</v>
      </c>
      <c r="N174" s="61">
        <f t="shared" si="62"/>
        <v>2849</v>
      </c>
      <c r="O174" s="61">
        <f t="shared" si="62"/>
        <v>1648</v>
      </c>
      <c r="P174" s="59">
        <f t="shared" si="48"/>
        <v>-42.155142155142158</v>
      </c>
      <c r="Q174" s="61">
        <f t="shared" si="61"/>
        <v>6235</v>
      </c>
      <c r="R174" s="61">
        <f t="shared" si="61"/>
        <v>11886</v>
      </c>
      <c r="S174" s="61">
        <f t="shared" si="59"/>
        <v>134973</v>
      </c>
      <c r="T174" s="61">
        <f t="shared" si="59"/>
        <v>110489</v>
      </c>
      <c r="U174" s="59">
        <f t="shared" si="47"/>
        <v>-18.139924281152528</v>
      </c>
    </row>
    <row r="175" spans="1:21" x14ac:dyDescent="0.2">
      <c r="A175" s="47" t="s">
        <v>187</v>
      </c>
      <c r="B175" s="58">
        <f>+B63+B142+B174</f>
        <v>192661</v>
      </c>
      <c r="C175" s="59">
        <f>+C63+C142+C174</f>
        <v>344349</v>
      </c>
      <c r="D175" s="59">
        <f>+D63+D142+D174</f>
        <v>3424564</v>
      </c>
      <c r="E175" s="60">
        <f>+E63+E142+E174</f>
        <v>3062221</v>
      </c>
      <c r="F175" s="59">
        <f t="shared" si="45"/>
        <v>-10.580704580203495</v>
      </c>
      <c r="G175" s="58">
        <f>+G63+G142+G174</f>
        <v>135196</v>
      </c>
      <c r="H175" s="59">
        <f>+H63+H142+H174</f>
        <v>290939</v>
      </c>
      <c r="I175" s="59">
        <f>+I63+I142+I174</f>
        <v>2773519</v>
      </c>
      <c r="J175" s="60">
        <f>+J63+J142+J174</f>
        <v>2711457</v>
      </c>
      <c r="K175" s="59">
        <f t="shared" si="46"/>
        <v>-2.2376626949373701</v>
      </c>
      <c r="L175" s="61">
        <f>+L63+L142+L174</f>
        <v>34303</v>
      </c>
      <c r="M175" s="61">
        <f>+M63+M142+M174</f>
        <v>40183</v>
      </c>
      <c r="N175" s="61">
        <f>+N63+N142+N174</f>
        <v>662118</v>
      </c>
      <c r="O175" s="61">
        <f>+O63+O142+O174</f>
        <v>404400</v>
      </c>
      <c r="P175" s="59">
        <f t="shared" si="48"/>
        <v>-38.923273495056769</v>
      </c>
      <c r="Q175" s="61">
        <f t="shared" si="61"/>
        <v>169499</v>
      </c>
      <c r="R175" s="61">
        <f t="shared" si="61"/>
        <v>331122</v>
      </c>
      <c r="S175" s="61">
        <f t="shared" si="59"/>
        <v>3435637</v>
      </c>
      <c r="T175" s="61">
        <f t="shared" si="59"/>
        <v>3115857</v>
      </c>
      <c r="U175" s="59">
        <f t="shared" si="47"/>
        <v>-9.3077353631946558</v>
      </c>
    </row>
    <row r="176" spans="1:21" x14ac:dyDescent="0.2">
      <c r="A176" s="47" t="s">
        <v>349</v>
      </c>
      <c r="B176" s="58"/>
      <c r="C176" s="59"/>
      <c r="D176" s="59"/>
      <c r="E176" s="60"/>
      <c r="F176" s="59"/>
      <c r="G176" s="58"/>
      <c r="H176" s="59"/>
      <c r="I176" s="59"/>
      <c r="J176" s="60"/>
      <c r="K176" s="59"/>
      <c r="L176" s="61"/>
      <c r="M176" s="61"/>
      <c r="N176" s="61"/>
      <c r="O176" s="61"/>
      <c r="P176" s="59"/>
      <c r="Q176" s="61"/>
      <c r="R176" s="61"/>
      <c r="S176" s="61"/>
      <c r="T176" s="61"/>
      <c r="U176" s="59"/>
    </row>
    <row r="177" spans="1:21" x14ac:dyDescent="0.2">
      <c r="A177" s="47"/>
      <c r="B177" s="58"/>
      <c r="C177" s="59"/>
      <c r="D177" s="59"/>
      <c r="E177" s="60"/>
      <c r="F177" s="59"/>
      <c r="G177" s="58"/>
      <c r="H177" s="59"/>
      <c r="I177" s="59"/>
      <c r="J177" s="60"/>
      <c r="K177" s="59"/>
      <c r="L177" s="61"/>
      <c r="M177" s="61"/>
      <c r="N177" s="61"/>
      <c r="O177" s="61"/>
      <c r="P177" s="59"/>
      <c r="Q177" s="61"/>
      <c r="R177" s="61"/>
      <c r="S177" s="61"/>
      <c r="T177" s="61"/>
      <c r="U177" s="59"/>
    </row>
    <row r="178" spans="1:21" x14ac:dyDescent="0.2">
      <c r="A178" s="104" t="s">
        <v>356</v>
      </c>
      <c r="B178" s="58"/>
      <c r="C178" s="59"/>
      <c r="D178" s="59"/>
      <c r="E178" s="60"/>
      <c r="F178" s="59"/>
      <c r="G178" s="58"/>
      <c r="H178" s="59"/>
      <c r="I178" s="59"/>
      <c r="J178" s="60"/>
      <c r="K178" s="59"/>
      <c r="L178" s="61"/>
      <c r="M178" s="61"/>
      <c r="N178" s="61"/>
      <c r="O178" s="61"/>
      <c r="P178" s="59"/>
      <c r="Q178" s="61"/>
      <c r="R178" s="61"/>
      <c r="S178" s="61"/>
      <c r="T178" s="61"/>
      <c r="U178" s="59"/>
    </row>
    <row r="179" spans="1:21" x14ac:dyDescent="0.2">
      <c r="A179" s="52" t="s">
        <v>43</v>
      </c>
      <c r="B179" s="70">
        <v>464</v>
      </c>
      <c r="C179" s="71">
        <v>166</v>
      </c>
      <c r="D179" s="71">
        <v>6081</v>
      </c>
      <c r="E179" s="72">
        <v>1851</v>
      </c>
      <c r="F179" s="71">
        <f t="shared" si="45"/>
        <v>-69.560927479033055</v>
      </c>
      <c r="G179" s="70">
        <v>212</v>
      </c>
      <c r="H179" s="71">
        <v>57</v>
      </c>
      <c r="I179" s="71">
        <v>6679</v>
      </c>
      <c r="J179" s="72">
        <v>1676</v>
      </c>
      <c r="K179" s="71">
        <f t="shared" si="46"/>
        <v>-74.906423117233118</v>
      </c>
      <c r="L179" s="70">
        <v>0</v>
      </c>
      <c r="M179" s="71">
        <v>106</v>
      </c>
      <c r="N179" s="71">
        <v>1015</v>
      </c>
      <c r="O179" s="72">
        <v>798</v>
      </c>
      <c r="P179" s="71">
        <f t="shared" si="48"/>
        <v>-21.379310344827587</v>
      </c>
      <c r="Q179" s="70">
        <f t="shared" ref="Q179:T180" si="63">G179+L179</f>
        <v>212</v>
      </c>
      <c r="R179" s="71">
        <f t="shared" si="63"/>
        <v>163</v>
      </c>
      <c r="S179" s="71">
        <f t="shared" si="63"/>
        <v>7694</v>
      </c>
      <c r="T179" s="72">
        <f t="shared" si="63"/>
        <v>2474</v>
      </c>
      <c r="U179" s="71">
        <f t="shared" si="47"/>
        <v>-67.84507408370159</v>
      </c>
    </row>
    <row r="180" spans="1:21" x14ac:dyDescent="0.2">
      <c r="A180" s="52" t="s">
        <v>45</v>
      </c>
      <c r="B180" s="70">
        <v>6545</v>
      </c>
      <c r="C180" s="71">
        <v>11891</v>
      </c>
      <c r="D180" s="71">
        <v>118807</v>
      </c>
      <c r="E180" s="72">
        <v>103576</v>
      </c>
      <c r="F180" s="71">
        <f t="shared" si="45"/>
        <v>-12.819951686348446</v>
      </c>
      <c r="G180" s="70">
        <v>5966</v>
      </c>
      <c r="H180" s="71">
        <v>11547</v>
      </c>
      <c r="I180" s="71">
        <v>118404</v>
      </c>
      <c r="J180" s="72">
        <v>105081</v>
      </c>
      <c r="K180" s="71">
        <f t="shared" si="46"/>
        <v>-11.252153643457993</v>
      </c>
      <c r="L180" s="70">
        <v>57</v>
      </c>
      <c r="M180" s="71">
        <v>176</v>
      </c>
      <c r="N180" s="71">
        <v>974</v>
      </c>
      <c r="O180" s="72">
        <v>641</v>
      </c>
      <c r="P180" s="71">
        <f t="shared" si="48"/>
        <v>-34.188911704312112</v>
      </c>
      <c r="Q180" s="70">
        <f t="shared" si="63"/>
        <v>6023</v>
      </c>
      <c r="R180" s="71">
        <f t="shared" si="63"/>
        <v>11723</v>
      </c>
      <c r="S180" s="71">
        <f t="shared" si="63"/>
        <v>119378</v>
      </c>
      <c r="T180" s="72">
        <f t="shared" si="63"/>
        <v>105722</v>
      </c>
      <c r="U180" s="71">
        <f t="shared" si="47"/>
        <v>-11.439293672200908</v>
      </c>
    </row>
    <row r="181" spans="1:21" x14ac:dyDescent="0.2">
      <c r="A181" s="52" t="s">
        <v>50</v>
      </c>
      <c r="B181" s="70" t="s">
        <v>339</v>
      </c>
      <c r="C181" s="71" t="s">
        <v>339</v>
      </c>
      <c r="D181" s="71">
        <v>6599</v>
      </c>
      <c r="E181" s="72">
        <v>1737</v>
      </c>
      <c r="F181" s="71">
        <f t="shared" si="45"/>
        <v>-73.67782997423852</v>
      </c>
      <c r="G181" s="70" t="s">
        <v>339</v>
      </c>
      <c r="H181" s="71" t="s">
        <v>339</v>
      </c>
      <c r="I181" s="71">
        <v>7041</v>
      </c>
      <c r="J181" s="72">
        <v>2084</v>
      </c>
      <c r="K181" s="71">
        <f t="shared" si="46"/>
        <v>-70.401931543814797</v>
      </c>
      <c r="L181" s="70" t="s">
        <v>339</v>
      </c>
      <c r="M181" s="71" t="s">
        <v>339</v>
      </c>
      <c r="N181" s="71">
        <v>860</v>
      </c>
      <c r="O181" s="72">
        <v>209</v>
      </c>
      <c r="P181" s="71">
        <f t="shared" si="48"/>
        <v>-75.697674418604649</v>
      </c>
      <c r="Q181" s="70" t="s">
        <v>339</v>
      </c>
      <c r="R181" s="71" t="s">
        <v>339</v>
      </c>
      <c r="S181" s="71">
        <f t="shared" ref="S181:T183" si="64">I181+N181</f>
        <v>7901</v>
      </c>
      <c r="T181" s="72">
        <f t="shared" si="64"/>
        <v>2293</v>
      </c>
      <c r="U181" s="71">
        <f t="shared" si="47"/>
        <v>-70.97835716997848</v>
      </c>
    </row>
    <row r="182" spans="1:21" x14ac:dyDescent="0.2">
      <c r="A182" s="47" t="s">
        <v>70</v>
      </c>
      <c r="B182" s="67">
        <f t="shared" ref="B182:O182" si="65">SUM(B179:B181)</f>
        <v>7009</v>
      </c>
      <c r="C182" s="68">
        <f t="shared" si="65"/>
        <v>12057</v>
      </c>
      <c r="D182" s="68">
        <f t="shared" si="65"/>
        <v>131487</v>
      </c>
      <c r="E182" s="73">
        <f t="shared" si="65"/>
        <v>107164</v>
      </c>
      <c r="F182" s="68">
        <f t="shared" si="45"/>
        <v>-18.498406686592592</v>
      </c>
      <c r="G182" s="67">
        <f t="shared" si="65"/>
        <v>6178</v>
      </c>
      <c r="H182" s="68">
        <f t="shared" si="65"/>
        <v>11604</v>
      </c>
      <c r="I182" s="68">
        <f t="shared" si="65"/>
        <v>132124</v>
      </c>
      <c r="J182" s="73">
        <f t="shared" si="65"/>
        <v>108841</v>
      </c>
      <c r="K182" s="68">
        <f t="shared" si="46"/>
        <v>-17.622082286337076</v>
      </c>
      <c r="L182" s="67">
        <f t="shared" si="65"/>
        <v>57</v>
      </c>
      <c r="M182" s="68">
        <f t="shared" si="65"/>
        <v>282</v>
      </c>
      <c r="N182" s="68">
        <f t="shared" si="65"/>
        <v>2849</v>
      </c>
      <c r="O182" s="73">
        <f t="shared" si="65"/>
        <v>1648</v>
      </c>
      <c r="P182" s="68">
        <f t="shared" si="48"/>
        <v>-42.155142155142158</v>
      </c>
      <c r="Q182" s="67">
        <f>G182+L182</f>
        <v>6235</v>
      </c>
      <c r="R182" s="68">
        <f>H182+M182</f>
        <v>11886</v>
      </c>
      <c r="S182" s="68">
        <f t="shared" si="64"/>
        <v>134973</v>
      </c>
      <c r="T182" s="73">
        <f t="shared" si="64"/>
        <v>110489</v>
      </c>
      <c r="U182" s="68">
        <f t="shared" si="47"/>
        <v>-18.139924281152528</v>
      </c>
    </row>
    <row r="183" spans="1:21" x14ac:dyDescent="0.2">
      <c r="A183" s="47" t="s">
        <v>13</v>
      </c>
      <c r="B183" s="67">
        <f>+B158+B177+B182</f>
        <v>7009</v>
      </c>
      <c r="C183" s="68">
        <f t="shared" ref="C183:N183" si="66">+C158+C177+C182</f>
        <v>12057</v>
      </c>
      <c r="D183" s="68">
        <f t="shared" si="66"/>
        <v>132866</v>
      </c>
      <c r="E183" s="73">
        <f t="shared" si="66"/>
        <v>107171</v>
      </c>
      <c r="F183" s="68">
        <f t="shared" si="45"/>
        <v>-19.33903331175771</v>
      </c>
      <c r="G183" s="67">
        <f t="shared" si="66"/>
        <v>6237</v>
      </c>
      <c r="H183" s="68">
        <f t="shared" si="66"/>
        <v>11605</v>
      </c>
      <c r="I183" s="68">
        <f t="shared" si="66"/>
        <v>133713</v>
      </c>
      <c r="J183" s="73">
        <f t="shared" si="66"/>
        <v>109843</v>
      </c>
      <c r="K183" s="68">
        <f t="shared" si="46"/>
        <v>-17.851667377143585</v>
      </c>
      <c r="L183" s="67">
        <f t="shared" si="66"/>
        <v>57</v>
      </c>
      <c r="M183" s="68">
        <f t="shared" si="66"/>
        <v>282</v>
      </c>
      <c r="N183" s="68">
        <f t="shared" si="66"/>
        <v>2850</v>
      </c>
      <c r="O183" s="73">
        <f>+O158+O177+O182</f>
        <v>1648</v>
      </c>
      <c r="P183" s="68">
        <f t="shared" si="48"/>
        <v>-42.175438596491226</v>
      </c>
      <c r="Q183" s="67">
        <f>G183+L183</f>
        <v>6294</v>
      </c>
      <c r="R183" s="68">
        <f>H183+M183</f>
        <v>11887</v>
      </c>
      <c r="S183" s="68">
        <f t="shared" si="64"/>
        <v>136563</v>
      </c>
      <c r="T183" s="73">
        <f t="shared" si="64"/>
        <v>111491</v>
      </c>
      <c r="U183" s="68">
        <f t="shared" si="47"/>
        <v>-18.359292048358633</v>
      </c>
    </row>
    <row r="184" spans="1:21" s="33" customFormat="1" ht="12.75" customHeight="1" x14ac:dyDescent="0.2">
      <c r="A184" s="91" t="s">
        <v>352</v>
      </c>
      <c r="B184" s="84"/>
      <c r="D184" s="91"/>
      <c r="E184" s="92"/>
      <c r="F184" s="89"/>
      <c r="G184" s="84"/>
      <c r="J184" s="93" t="s">
        <v>349</v>
      </c>
      <c r="K184" s="89"/>
      <c r="P184" s="89"/>
      <c r="U184" s="89"/>
    </row>
    <row r="185" spans="1:21" x14ac:dyDescent="0.2">
      <c r="A185" s="47"/>
      <c r="B185" s="58"/>
      <c r="C185" s="59"/>
      <c r="D185" s="59"/>
      <c r="E185" s="60"/>
      <c r="F185" s="59"/>
      <c r="G185" s="58"/>
      <c r="H185" s="59"/>
      <c r="I185" s="59"/>
      <c r="J185" s="60"/>
      <c r="K185" s="59"/>
      <c r="L185" s="61"/>
      <c r="M185" s="61"/>
      <c r="N185" s="61"/>
      <c r="O185" s="61"/>
      <c r="P185" s="59"/>
      <c r="Q185" s="61"/>
      <c r="R185" s="61"/>
      <c r="S185" s="61"/>
      <c r="T185" s="61"/>
      <c r="U185" s="59"/>
    </row>
    <row r="186" spans="1:21" x14ac:dyDescent="0.2">
      <c r="A186" s="47" t="s">
        <v>327</v>
      </c>
      <c r="B186" s="48"/>
      <c r="C186" s="44"/>
      <c r="D186" s="44"/>
      <c r="E186" s="49"/>
      <c r="F186" s="44"/>
      <c r="G186" s="48"/>
      <c r="H186" s="44"/>
      <c r="I186" s="44"/>
      <c r="J186" s="49"/>
      <c r="K186" s="44"/>
      <c r="L186" s="50"/>
      <c r="M186" s="50"/>
      <c r="N186" s="50"/>
      <c r="O186" s="51"/>
      <c r="P186" s="44"/>
      <c r="Q186" s="50"/>
      <c r="R186" s="50"/>
      <c r="S186" s="50"/>
      <c r="T186" s="51"/>
      <c r="U186" s="44"/>
    </row>
    <row r="187" spans="1:21" x14ac:dyDescent="0.2">
      <c r="A187" s="47" t="s">
        <v>71</v>
      </c>
      <c r="B187" s="48"/>
      <c r="C187" s="44"/>
      <c r="D187" s="44"/>
      <c r="E187" s="49"/>
      <c r="F187" s="44"/>
      <c r="G187" s="48"/>
      <c r="H187" s="44"/>
      <c r="I187" s="44"/>
      <c r="J187" s="49"/>
      <c r="K187" s="44"/>
      <c r="L187" s="50"/>
      <c r="M187" s="50"/>
      <c r="N187" s="50"/>
      <c r="O187" s="51"/>
      <c r="P187" s="44"/>
      <c r="Q187" s="50"/>
      <c r="R187" s="50"/>
      <c r="S187" s="50"/>
      <c r="T187" s="51"/>
      <c r="U187" s="44"/>
    </row>
    <row r="188" spans="1:21" x14ac:dyDescent="0.2">
      <c r="A188" s="47" t="s">
        <v>194</v>
      </c>
      <c r="B188" s="48"/>
      <c r="C188" s="44"/>
      <c r="D188" s="44"/>
      <c r="E188" s="49"/>
      <c r="F188" s="44"/>
      <c r="G188" s="48"/>
      <c r="H188" s="44"/>
      <c r="I188" s="44"/>
      <c r="J188" s="49"/>
      <c r="K188" s="44"/>
      <c r="L188" s="50"/>
      <c r="M188" s="50"/>
      <c r="N188" s="50"/>
      <c r="O188" s="51"/>
      <c r="P188" s="44"/>
      <c r="Q188" s="50"/>
      <c r="R188" s="50"/>
      <c r="S188" s="50"/>
      <c r="T188" s="51"/>
      <c r="U188" s="44"/>
    </row>
    <row r="189" spans="1:21" x14ac:dyDescent="0.2">
      <c r="A189" s="52" t="s">
        <v>195</v>
      </c>
      <c r="B189" s="53">
        <v>197</v>
      </c>
      <c r="C189" s="54">
        <v>191</v>
      </c>
      <c r="D189" s="54">
        <v>6393</v>
      </c>
      <c r="E189" s="55">
        <v>1153</v>
      </c>
      <c r="F189" s="54">
        <f t="shared" si="45"/>
        <v>-81.96464883466291</v>
      </c>
      <c r="G189" s="53">
        <v>79</v>
      </c>
      <c r="H189" s="54">
        <v>162</v>
      </c>
      <c r="I189" s="54">
        <v>3394</v>
      </c>
      <c r="J189" s="55">
        <v>542</v>
      </c>
      <c r="K189" s="54">
        <f t="shared" si="46"/>
        <v>-84.030642309958751</v>
      </c>
      <c r="L189" s="56">
        <v>95</v>
      </c>
      <c r="M189" s="56">
        <v>41</v>
      </c>
      <c r="N189" s="56">
        <v>3108</v>
      </c>
      <c r="O189" s="57">
        <v>762</v>
      </c>
      <c r="P189" s="54">
        <f t="shared" si="48"/>
        <v>-75.482625482625494</v>
      </c>
      <c r="Q189" s="56">
        <f t="shared" ref="Q189:T195" si="67">G189+L189</f>
        <v>174</v>
      </c>
      <c r="R189" s="56">
        <f t="shared" si="67"/>
        <v>203</v>
      </c>
      <c r="S189" s="56">
        <f t="shared" si="67"/>
        <v>6502</v>
      </c>
      <c r="T189" s="57">
        <f t="shared" si="67"/>
        <v>1304</v>
      </c>
      <c r="U189" s="54">
        <f t="shared" si="47"/>
        <v>-79.94463242079361</v>
      </c>
    </row>
    <row r="190" spans="1:21" x14ac:dyDescent="0.2">
      <c r="A190" s="52" t="s">
        <v>196</v>
      </c>
      <c r="B190" s="53">
        <v>34959</v>
      </c>
      <c r="C190" s="54">
        <v>38391</v>
      </c>
      <c r="D190" s="54">
        <v>630366</v>
      </c>
      <c r="E190" s="55">
        <v>333123</v>
      </c>
      <c r="F190" s="54">
        <f t="shared" si="45"/>
        <v>-47.154034322917163</v>
      </c>
      <c r="G190" s="53">
        <v>16385</v>
      </c>
      <c r="H190" s="54">
        <v>13892</v>
      </c>
      <c r="I190" s="54">
        <v>335212</v>
      </c>
      <c r="J190" s="55">
        <v>81618</v>
      </c>
      <c r="K190" s="54">
        <f t="shared" si="46"/>
        <v>-75.651826306934126</v>
      </c>
      <c r="L190" s="56">
        <v>13254</v>
      </c>
      <c r="M190" s="56">
        <v>21214</v>
      </c>
      <c r="N190" s="56">
        <v>294114</v>
      </c>
      <c r="O190" s="57">
        <v>250954</v>
      </c>
      <c r="P190" s="54">
        <f t="shared" si="48"/>
        <v>-14.674581964816364</v>
      </c>
      <c r="Q190" s="56">
        <f t="shared" si="67"/>
        <v>29639</v>
      </c>
      <c r="R190" s="56">
        <f t="shared" si="67"/>
        <v>35106</v>
      </c>
      <c r="S190" s="56">
        <f t="shared" si="67"/>
        <v>629326</v>
      </c>
      <c r="T190" s="57">
        <f t="shared" si="67"/>
        <v>332572</v>
      </c>
      <c r="U190" s="54">
        <f t="shared" si="47"/>
        <v>-47.154257094097495</v>
      </c>
    </row>
    <row r="191" spans="1:21" x14ac:dyDescent="0.2">
      <c r="A191" s="52" t="s">
        <v>197</v>
      </c>
      <c r="B191" s="53">
        <v>47</v>
      </c>
      <c r="C191" s="54">
        <v>1486</v>
      </c>
      <c r="D191" s="54">
        <v>33328</v>
      </c>
      <c r="E191" s="55">
        <v>6946</v>
      </c>
      <c r="F191" s="54">
        <f t="shared" si="45"/>
        <v>-79.158665386461834</v>
      </c>
      <c r="G191" s="53">
        <v>2</v>
      </c>
      <c r="H191" s="54">
        <v>1318</v>
      </c>
      <c r="I191" s="54">
        <v>33693</v>
      </c>
      <c r="J191" s="55">
        <v>6241</v>
      </c>
      <c r="K191" s="54">
        <f t="shared" si="46"/>
        <v>-81.476864630635447</v>
      </c>
      <c r="L191" s="56">
        <v>0</v>
      </c>
      <c r="M191" s="56">
        <v>0</v>
      </c>
      <c r="N191" s="56">
        <v>831</v>
      </c>
      <c r="O191" s="57">
        <v>215</v>
      </c>
      <c r="P191" s="54">
        <f t="shared" si="48"/>
        <v>-74.127557160048127</v>
      </c>
      <c r="Q191" s="56">
        <f t="shared" si="67"/>
        <v>2</v>
      </c>
      <c r="R191" s="56">
        <f t="shared" si="67"/>
        <v>1318</v>
      </c>
      <c r="S191" s="56">
        <f t="shared" si="67"/>
        <v>34524</v>
      </c>
      <c r="T191" s="57">
        <f t="shared" si="67"/>
        <v>6456</v>
      </c>
      <c r="U191" s="54">
        <f t="shared" si="47"/>
        <v>-81.299965241571087</v>
      </c>
    </row>
    <row r="192" spans="1:21" x14ac:dyDescent="0.2">
      <c r="A192" s="52" t="s">
        <v>198</v>
      </c>
      <c r="B192" s="53">
        <v>6177</v>
      </c>
      <c r="C192" s="54">
        <v>6708</v>
      </c>
      <c r="D192" s="54">
        <v>138452</v>
      </c>
      <c r="E192" s="55">
        <v>45542</v>
      </c>
      <c r="F192" s="54">
        <f t="shared" si="45"/>
        <v>-67.106289544390847</v>
      </c>
      <c r="G192" s="53">
        <v>4432</v>
      </c>
      <c r="H192" s="54">
        <v>3805</v>
      </c>
      <c r="I192" s="54">
        <v>105460</v>
      </c>
      <c r="J192" s="55">
        <v>26678</v>
      </c>
      <c r="K192" s="54">
        <f t="shared" si="46"/>
        <v>-74.703205006637589</v>
      </c>
      <c r="L192" s="56">
        <v>2052</v>
      </c>
      <c r="M192" s="56">
        <v>3064</v>
      </c>
      <c r="N192" s="56">
        <v>33925</v>
      </c>
      <c r="O192" s="57">
        <v>17638</v>
      </c>
      <c r="P192" s="54">
        <f t="shared" si="48"/>
        <v>-48.00884303610907</v>
      </c>
      <c r="Q192" s="56">
        <f t="shared" si="67"/>
        <v>6484</v>
      </c>
      <c r="R192" s="56">
        <f t="shared" si="67"/>
        <v>6869</v>
      </c>
      <c r="S192" s="56">
        <f t="shared" si="67"/>
        <v>139385</v>
      </c>
      <c r="T192" s="57">
        <f t="shared" si="67"/>
        <v>44316</v>
      </c>
      <c r="U192" s="54">
        <f t="shared" si="47"/>
        <v>-68.206047996556293</v>
      </c>
    </row>
    <row r="193" spans="1:21" x14ac:dyDescent="0.2">
      <c r="A193" s="52" t="s">
        <v>199</v>
      </c>
      <c r="B193" s="53">
        <v>13</v>
      </c>
      <c r="C193" s="54">
        <v>0</v>
      </c>
      <c r="D193" s="54">
        <v>677</v>
      </c>
      <c r="E193" s="55">
        <v>0</v>
      </c>
      <c r="F193" s="54">
        <f t="shared" si="45"/>
        <v>-100</v>
      </c>
      <c r="G193" s="53">
        <v>55</v>
      </c>
      <c r="H193" s="54">
        <v>0</v>
      </c>
      <c r="I193" s="54">
        <v>911</v>
      </c>
      <c r="J193" s="55">
        <v>0</v>
      </c>
      <c r="K193" s="54">
        <f t="shared" si="46"/>
        <v>-100</v>
      </c>
      <c r="L193" s="56">
        <v>0</v>
      </c>
      <c r="M193" s="56">
        <v>0</v>
      </c>
      <c r="N193" s="56">
        <v>0</v>
      </c>
      <c r="O193" s="57">
        <v>0</v>
      </c>
      <c r="P193" s="54" t="s">
        <v>329</v>
      </c>
      <c r="Q193" s="56">
        <f t="shared" si="67"/>
        <v>55</v>
      </c>
      <c r="R193" s="56">
        <f t="shared" si="67"/>
        <v>0</v>
      </c>
      <c r="S193" s="56">
        <f t="shared" si="67"/>
        <v>911</v>
      </c>
      <c r="T193" s="57">
        <f t="shared" si="67"/>
        <v>0</v>
      </c>
      <c r="U193" s="54">
        <f t="shared" si="47"/>
        <v>-100</v>
      </c>
    </row>
    <row r="194" spans="1:21" x14ac:dyDescent="0.2">
      <c r="A194" s="52" t="s">
        <v>200</v>
      </c>
      <c r="B194" s="53">
        <v>12219</v>
      </c>
      <c r="C194" s="54">
        <v>14083</v>
      </c>
      <c r="D194" s="54">
        <v>173993</v>
      </c>
      <c r="E194" s="55">
        <v>122148</v>
      </c>
      <c r="F194" s="54">
        <f t="shared" si="45"/>
        <v>-29.79717574844965</v>
      </c>
      <c r="G194" s="53">
        <v>439</v>
      </c>
      <c r="H194" s="54">
        <v>1106</v>
      </c>
      <c r="I194" s="54">
        <v>11934</v>
      </c>
      <c r="J194" s="55">
        <v>8266</v>
      </c>
      <c r="K194" s="54">
        <f t="shared" si="46"/>
        <v>-30.735713088654265</v>
      </c>
      <c r="L194" s="56">
        <v>10312</v>
      </c>
      <c r="M194" s="56">
        <v>14140</v>
      </c>
      <c r="N194" s="56">
        <v>161977</v>
      </c>
      <c r="O194" s="57">
        <v>115330</v>
      </c>
      <c r="P194" s="54">
        <f t="shared" si="48"/>
        <v>-28.798533125073313</v>
      </c>
      <c r="Q194" s="56">
        <f t="shared" si="67"/>
        <v>10751</v>
      </c>
      <c r="R194" s="56">
        <f t="shared" si="67"/>
        <v>15246</v>
      </c>
      <c r="S194" s="56">
        <f t="shared" si="67"/>
        <v>173911</v>
      </c>
      <c r="T194" s="57">
        <f t="shared" si="67"/>
        <v>123596</v>
      </c>
      <c r="U194" s="54">
        <f t="shared" si="47"/>
        <v>-28.931464944713099</v>
      </c>
    </row>
    <row r="195" spans="1:21" x14ac:dyDescent="0.2">
      <c r="A195" s="47" t="s">
        <v>190</v>
      </c>
      <c r="B195" s="58">
        <v>53612</v>
      </c>
      <c r="C195" s="59">
        <v>60859</v>
      </c>
      <c r="D195" s="59">
        <v>983209</v>
      </c>
      <c r="E195" s="60">
        <v>508912</v>
      </c>
      <c r="F195" s="59">
        <f t="shared" si="45"/>
        <v>-48.239692679786287</v>
      </c>
      <c r="G195" s="58">
        <v>21392</v>
      </c>
      <c r="H195" s="59">
        <v>20283</v>
      </c>
      <c r="I195" s="59">
        <v>490604</v>
      </c>
      <c r="J195" s="60">
        <v>123345</v>
      </c>
      <c r="K195" s="59">
        <f t="shared" si="46"/>
        <v>-74.858541715925668</v>
      </c>
      <c r="L195" s="61">
        <v>25713</v>
      </c>
      <c r="M195" s="61">
        <v>38459</v>
      </c>
      <c r="N195" s="61">
        <v>493955</v>
      </c>
      <c r="O195" s="62">
        <v>384899</v>
      </c>
      <c r="P195" s="59">
        <f t="shared" si="48"/>
        <v>-22.078124525513456</v>
      </c>
      <c r="Q195" s="61">
        <f t="shared" si="67"/>
        <v>47105</v>
      </c>
      <c r="R195" s="61">
        <f t="shared" si="67"/>
        <v>58742</v>
      </c>
      <c r="S195" s="61">
        <f t="shared" si="67"/>
        <v>984559</v>
      </c>
      <c r="T195" s="62">
        <f t="shared" si="67"/>
        <v>508244</v>
      </c>
      <c r="U195" s="59">
        <f t="shared" si="47"/>
        <v>-48.378512613261371</v>
      </c>
    </row>
    <row r="196" spans="1:21" x14ac:dyDescent="0.2">
      <c r="A196" s="47" t="s">
        <v>201</v>
      </c>
      <c r="B196" s="48"/>
      <c r="C196" s="44"/>
      <c r="D196" s="44"/>
      <c r="E196" s="49"/>
      <c r="F196" s="44"/>
      <c r="G196" s="48"/>
      <c r="H196" s="44"/>
      <c r="I196" s="44"/>
      <c r="J196" s="49"/>
      <c r="K196" s="44"/>
      <c r="L196" s="50"/>
      <c r="M196" s="50"/>
      <c r="N196" s="50"/>
      <c r="O196" s="51"/>
      <c r="P196" s="44"/>
      <c r="Q196" s="50"/>
      <c r="R196" s="50"/>
      <c r="S196" s="50"/>
      <c r="T196" s="51"/>
      <c r="U196" s="44"/>
    </row>
    <row r="197" spans="1:21" x14ac:dyDescent="0.2">
      <c r="A197" s="52" t="s">
        <v>202</v>
      </c>
      <c r="B197" s="53">
        <v>90</v>
      </c>
      <c r="C197" s="54">
        <v>553</v>
      </c>
      <c r="D197" s="54">
        <v>19750</v>
      </c>
      <c r="E197" s="55">
        <v>6522</v>
      </c>
      <c r="F197" s="54">
        <f t="shared" si="45"/>
        <v>-66.977215189873419</v>
      </c>
      <c r="G197" s="53">
        <v>267</v>
      </c>
      <c r="H197" s="54">
        <v>637</v>
      </c>
      <c r="I197" s="54">
        <v>19881</v>
      </c>
      <c r="J197" s="55">
        <v>6325</v>
      </c>
      <c r="K197" s="54">
        <f t="shared" si="46"/>
        <v>-68.185704944419285</v>
      </c>
      <c r="L197" s="56">
        <v>10</v>
      </c>
      <c r="M197" s="56">
        <v>0</v>
      </c>
      <c r="N197" s="56">
        <v>74</v>
      </c>
      <c r="O197" s="57">
        <v>105</v>
      </c>
      <c r="P197" s="54">
        <f t="shared" si="48"/>
        <v>41.891891891891895</v>
      </c>
      <c r="Q197" s="56">
        <f t="shared" ref="Q197:T201" si="68">G197+L197</f>
        <v>277</v>
      </c>
      <c r="R197" s="56">
        <f t="shared" si="68"/>
        <v>637</v>
      </c>
      <c r="S197" s="56">
        <f t="shared" si="68"/>
        <v>19955</v>
      </c>
      <c r="T197" s="57">
        <f t="shared" si="68"/>
        <v>6430</v>
      </c>
      <c r="U197" s="54">
        <f t="shared" si="47"/>
        <v>-67.777499373590572</v>
      </c>
    </row>
    <row r="198" spans="1:21" x14ac:dyDescent="0.2">
      <c r="A198" s="52" t="s">
        <v>203</v>
      </c>
      <c r="B198" s="53">
        <v>84</v>
      </c>
      <c r="C198" s="54">
        <v>360</v>
      </c>
      <c r="D198" s="54">
        <v>1334</v>
      </c>
      <c r="E198" s="55">
        <v>2316</v>
      </c>
      <c r="F198" s="54">
        <f t="shared" si="45"/>
        <v>73.613193403298354</v>
      </c>
      <c r="G198" s="53">
        <v>0</v>
      </c>
      <c r="H198" s="54">
        <v>0</v>
      </c>
      <c r="I198" s="54">
        <v>4</v>
      </c>
      <c r="J198" s="55">
        <v>0</v>
      </c>
      <c r="K198" s="54">
        <f t="shared" si="46"/>
        <v>-100</v>
      </c>
      <c r="L198" s="56">
        <v>28</v>
      </c>
      <c r="M198" s="56">
        <v>308</v>
      </c>
      <c r="N198" s="56">
        <v>1190</v>
      </c>
      <c r="O198" s="57">
        <v>2324</v>
      </c>
      <c r="P198" s="54">
        <f t="shared" si="48"/>
        <v>95.294117647058812</v>
      </c>
      <c r="Q198" s="56">
        <f t="shared" si="68"/>
        <v>28</v>
      </c>
      <c r="R198" s="56">
        <f t="shared" si="68"/>
        <v>308</v>
      </c>
      <c r="S198" s="56">
        <f t="shared" si="68"/>
        <v>1194</v>
      </c>
      <c r="T198" s="57">
        <f t="shared" si="68"/>
        <v>2324</v>
      </c>
      <c r="U198" s="54">
        <f t="shared" si="47"/>
        <v>94.639865996649917</v>
      </c>
    </row>
    <row r="199" spans="1:21" x14ac:dyDescent="0.2">
      <c r="A199" s="52" t="s">
        <v>197</v>
      </c>
      <c r="B199" s="53">
        <v>0</v>
      </c>
      <c r="C199" s="54">
        <v>0</v>
      </c>
      <c r="D199" s="54">
        <v>12</v>
      </c>
      <c r="E199" s="55">
        <v>0</v>
      </c>
      <c r="F199" s="54">
        <f t="shared" si="45"/>
        <v>-100</v>
      </c>
      <c r="G199" s="53">
        <v>0</v>
      </c>
      <c r="H199" s="54">
        <v>0</v>
      </c>
      <c r="I199" s="54">
        <v>0</v>
      </c>
      <c r="J199" s="55">
        <v>0</v>
      </c>
      <c r="K199" s="54" t="s">
        <v>329</v>
      </c>
      <c r="L199" s="56">
        <v>0</v>
      </c>
      <c r="M199" s="56">
        <v>0</v>
      </c>
      <c r="N199" s="56">
        <v>12</v>
      </c>
      <c r="O199" s="57">
        <v>0</v>
      </c>
      <c r="P199" s="54">
        <f t="shared" si="48"/>
        <v>-100</v>
      </c>
      <c r="Q199" s="56">
        <f t="shared" si="68"/>
        <v>0</v>
      </c>
      <c r="R199" s="56">
        <f t="shared" si="68"/>
        <v>0</v>
      </c>
      <c r="S199" s="56">
        <f t="shared" si="68"/>
        <v>12</v>
      </c>
      <c r="T199" s="57">
        <f t="shared" si="68"/>
        <v>0</v>
      </c>
      <c r="U199" s="54">
        <f t="shared" si="47"/>
        <v>-100</v>
      </c>
    </row>
    <row r="200" spans="1:21" x14ac:dyDescent="0.2">
      <c r="A200" s="52" t="s">
        <v>204</v>
      </c>
      <c r="B200" s="53">
        <v>137</v>
      </c>
      <c r="C200" s="54">
        <v>0</v>
      </c>
      <c r="D200" s="54">
        <v>1185</v>
      </c>
      <c r="E200" s="55">
        <v>13</v>
      </c>
      <c r="F200" s="54">
        <f t="shared" si="45"/>
        <v>-98.902953586497887</v>
      </c>
      <c r="G200" s="53">
        <v>139</v>
      </c>
      <c r="H200" s="54">
        <v>0</v>
      </c>
      <c r="I200" s="54">
        <v>1454</v>
      </c>
      <c r="J200" s="55">
        <v>23</v>
      </c>
      <c r="K200" s="54">
        <f t="shared" si="46"/>
        <v>-98.418156808803303</v>
      </c>
      <c r="L200" s="56">
        <v>0</v>
      </c>
      <c r="M200" s="56">
        <v>0</v>
      </c>
      <c r="N200" s="56">
        <v>0</v>
      </c>
      <c r="O200" s="57">
        <v>0</v>
      </c>
      <c r="P200" s="54" t="s">
        <v>329</v>
      </c>
      <c r="Q200" s="56">
        <f t="shared" si="68"/>
        <v>139</v>
      </c>
      <c r="R200" s="56">
        <f t="shared" si="68"/>
        <v>0</v>
      </c>
      <c r="S200" s="56">
        <f t="shared" si="68"/>
        <v>1454</v>
      </c>
      <c r="T200" s="57">
        <f t="shared" si="68"/>
        <v>23</v>
      </c>
      <c r="U200" s="54">
        <f t="shared" si="47"/>
        <v>-98.418156808803303</v>
      </c>
    </row>
    <row r="201" spans="1:21" x14ac:dyDescent="0.2">
      <c r="A201" s="47" t="s">
        <v>191</v>
      </c>
      <c r="B201" s="58">
        <v>311</v>
      </c>
      <c r="C201" s="59">
        <v>913</v>
      </c>
      <c r="D201" s="59">
        <v>22281</v>
      </c>
      <c r="E201" s="60">
        <v>8851</v>
      </c>
      <c r="F201" s="59">
        <f t="shared" si="45"/>
        <v>-60.275571114402403</v>
      </c>
      <c r="G201" s="58">
        <v>406</v>
      </c>
      <c r="H201" s="59">
        <v>637</v>
      </c>
      <c r="I201" s="59">
        <v>21339</v>
      </c>
      <c r="J201" s="60">
        <v>6348</v>
      </c>
      <c r="K201" s="59">
        <f t="shared" si="46"/>
        <v>-70.251651904962742</v>
      </c>
      <c r="L201" s="61">
        <v>38</v>
      </c>
      <c r="M201" s="61">
        <v>308</v>
      </c>
      <c r="N201" s="61">
        <v>1276</v>
      </c>
      <c r="O201" s="62">
        <v>2429</v>
      </c>
      <c r="P201" s="59">
        <f t="shared" si="48"/>
        <v>90.360501567398117</v>
      </c>
      <c r="Q201" s="61">
        <f t="shared" si="68"/>
        <v>444</v>
      </c>
      <c r="R201" s="61">
        <f t="shared" si="68"/>
        <v>945</v>
      </c>
      <c r="S201" s="61">
        <f t="shared" si="68"/>
        <v>22615</v>
      </c>
      <c r="T201" s="62">
        <f t="shared" si="68"/>
        <v>8777</v>
      </c>
      <c r="U201" s="59">
        <f t="shared" si="47"/>
        <v>-61.189476011496794</v>
      </c>
    </row>
    <row r="202" spans="1:21" x14ac:dyDescent="0.2">
      <c r="A202" s="47" t="s">
        <v>205</v>
      </c>
      <c r="B202" s="48"/>
      <c r="C202" s="44"/>
      <c r="D202" s="44"/>
      <c r="E202" s="49"/>
      <c r="F202" s="44"/>
      <c r="G202" s="48"/>
      <c r="H202" s="44"/>
      <c r="I202" s="44"/>
      <c r="J202" s="49"/>
      <c r="K202" s="44"/>
      <c r="L202" s="50"/>
      <c r="M202" s="50"/>
      <c r="N202" s="50"/>
      <c r="O202" s="51"/>
      <c r="P202" s="44"/>
      <c r="Q202" s="50"/>
      <c r="R202" s="50"/>
      <c r="S202" s="50"/>
      <c r="T202" s="51"/>
      <c r="U202" s="44"/>
    </row>
    <row r="203" spans="1:21" x14ac:dyDescent="0.2">
      <c r="A203" s="52" t="s">
        <v>206</v>
      </c>
      <c r="B203" s="53">
        <v>402</v>
      </c>
      <c r="C203" s="54">
        <v>817</v>
      </c>
      <c r="D203" s="54">
        <v>10771</v>
      </c>
      <c r="E203" s="55">
        <v>4155</v>
      </c>
      <c r="F203" s="54">
        <f t="shared" si="45"/>
        <v>-61.424194596601986</v>
      </c>
      <c r="G203" s="53">
        <v>417</v>
      </c>
      <c r="H203" s="54">
        <v>694</v>
      </c>
      <c r="I203" s="54">
        <v>13589</v>
      </c>
      <c r="J203" s="55">
        <v>4394</v>
      </c>
      <c r="K203" s="54">
        <f t="shared" si="46"/>
        <v>-67.665023180513657</v>
      </c>
      <c r="L203" s="56">
        <v>0</v>
      </c>
      <c r="M203" s="56">
        <v>0</v>
      </c>
      <c r="N203" s="56">
        <v>47</v>
      </c>
      <c r="O203" s="57">
        <v>9</v>
      </c>
      <c r="P203" s="54">
        <f t="shared" si="48"/>
        <v>-80.851063829787222</v>
      </c>
      <c r="Q203" s="56">
        <f t="shared" ref="Q203:T205" si="69">G203+L203</f>
        <v>417</v>
      </c>
      <c r="R203" s="56">
        <f t="shared" si="69"/>
        <v>694</v>
      </c>
      <c r="S203" s="56">
        <f t="shared" si="69"/>
        <v>13636</v>
      </c>
      <c r="T203" s="57">
        <f t="shared" si="69"/>
        <v>4403</v>
      </c>
      <c r="U203" s="54">
        <f t="shared" si="47"/>
        <v>-67.710472279260784</v>
      </c>
    </row>
    <row r="204" spans="1:21" x14ac:dyDescent="0.2">
      <c r="A204" s="47" t="s">
        <v>188</v>
      </c>
      <c r="B204" s="58">
        <v>402</v>
      </c>
      <c r="C204" s="59">
        <v>817</v>
      </c>
      <c r="D204" s="59">
        <v>10771</v>
      </c>
      <c r="E204" s="60">
        <v>4155</v>
      </c>
      <c r="F204" s="59">
        <f t="shared" ref="F204:F267" si="70">(E204-D204)/D204*100</f>
        <v>-61.424194596601986</v>
      </c>
      <c r="G204" s="58">
        <v>417</v>
      </c>
      <c r="H204" s="59">
        <v>694</v>
      </c>
      <c r="I204" s="59">
        <v>13589</v>
      </c>
      <c r="J204" s="60">
        <v>4394</v>
      </c>
      <c r="K204" s="59">
        <f t="shared" ref="K204:K267" si="71">(J204-I204)/I204*100</f>
        <v>-67.665023180513657</v>
      </c>
      <c r="L204" s="61">
        <v>0</v>
      </c>
      <c r="M204" s="61">
        <v>0</v>
      </c>
      <c r="N204" s="61">
        <v>47</v>
      </c>
      <c r="O204" s="62">
        <v>9</v>
      </c>
      <c r="P204" s="59">
        <f t="shared" ref="P204:P267" si="72">(O204-N204)/N204*100</f>
        <v>-80.851063829787222</v>
      </c>
      <c r="Q204" s="61">
        <f t="shared" si="69"/>
        <v>417</v>
      </c>
      <c r="R204" s="61">
        <f t="shared" si="69"/>
        <v>694</v>
      </c>
      <c r="S204" s="61">
        <f t="shared" si="69"/>
        <v>13636</v>
      </c>
      <c r="T204" s="62">
        <f t="shared" si="69"/>
        <v>4403</v>
      </c>
      <c r="U204" s="59">
        <f t="shared" ref="U204:U267" si="73">(T204-S204)/S204*100</f>
        <v>-67.710472279260784</v>
      </c>
    </row>
    <row r="205" spans="1:21" x14ac:dyDescent="0.2">
      <c r="A205" s="47" t="s">
        <v>207</v>
      </c>
      <c r="B205" s="58">
        <v>54325</v>
      </c>
      <c r="C205" s="59">
        <v>62589</v>
      </c>
      <c r="D205" s="59">
        <v>1016261</v>
      </c>
      <c r="E205" s="60">
        <v>521918</v>
      </c>
      <c r="F205" s="59">
        <f t="shared" si="70"/>
        <v>-48.643311117911637</v>
      </c>
      <c r="G205" s="58">
        <v>22215</v>
      </c>
      <c r="H205" s="59">
        <v>21614</v>
      </c>
      <c r="I205" s="59">
        <v>525532</v>
      </c>
      <c r="J205" s="60">
        <v>134087</v>
      </c>
      <c r="K205" s="59">
        <f t="shared" si="71"/>
        <v>-74.485473767534614</v>
      </c>
      <c r="L205" s="61">
        <v>25751</v>
      </c>
      <c r="M205" s="61">
        <v>38767</v>
      </c>
      <c r="N205" s="61">
        <v>495278</v>
      </c>
      <c r="O205" s="62">
        <v>387337</v>
      </c>
      <c r="P205" s="59">
        <f t="shared" si="72"/>
        <v>-21.794022750859114</v>
      </c>
      <c r="Q205" s="61">
        <f t="shared" si="69"/>
        <v>47966</v>
      </c>
      <c r="R205" s="61">
        <f t="shared" si="69"/>
        <v>60381</v>
      </c>
      <c r="S205" s="61">
        <f t="shared" si="69"/>
        <v>1020810</v>
      </c>
      <c r="T205" s="62">
        <f t="shared" si="69"/>
        <v>521424</v>
      </c>
      <c r="U205" s="59">
        <f t="shared" si="73"/>
        <v>-48.920563082258205</v>
      </c>
    </row>
    <row r="206" spans="1:21" x14ac:dyDescent="0.2">
      <c r="A206" s="47"/>
      <c r="B206" s="58"/>
      <c r="C206" s="59"/>
      <c r="D206" s="59"/>
      <c r="E206" s="60"/>
      <c r="F206" s="59"/>
      <c r="G206" s="58"/>
      <c r="H206" s="59"/>
      <c r="I206" s="59"/>
      <c r="J206" s="60"/>
      <c r="K206" s="59"/>
      <c r="L206" s="61"/>
      <c r="M206" s="61"/>
      <c r="N206" s="61"/>
      <c r="O206" s="62"/>
      <c r="P206" s="59"/>
      <c r="Q206" s="61"/>
      <c r="R206" s="61"/>
      <c r="S206" s="61"/>
      <c r="T206" s="62"/>
      <c r="U206" s="59"/>
    </row>
    <row r="207" spans="1:21" x14ac:dyDescent="0.2">
      <c r="A207" s="104" t="s">
        <v>356</v>
      </c>
      <c r="B207" s="58"/>
      <c r="C207" s="59"/>
      <c r="D207" s="59"/>
      <c r="E207" s="60"/>
      <c r="F207" s="59"/>
      <c r="G207" s="58"/>
      <c r="H207" s="59"/>
      <c r="I207" s="59"/>
      <c r="J207" s="60"/>
      <c r="K207" s="59"/>
      <c r="L207" s="61"/>
      <c r="M207" s="61"/>
      <c r="N207" s="61"/>
      <c r="O207" s="62"/>
      <c r="P207" s="59"/>
      <c r="Q207" s="61"/>
      <c r="R207" s="61"/>
      <c r="S207" s="61"/>
      <c r="T207" s="62"/>
      <c r="U207" s="59"/>
    </row>
    <row r="208" spans="1:21" x14ac:dyDescent="0.2">
      <c r="A208" s="52" t="s">
        <v>54</v>
      </c>
      <c r="B208" s="70">
        <v>287</v>
      </c>
      <c r="C208" s="71">
        <v>744</v>
      </c>
      <c r="D208" s="71">
        <v>26143</v>
      </c>
      <c r="E208" s="72">
        <v>7675</v>
      </c>
      <c r="F208" s="71">
        <f t="shared" si="70"/>
        <v>-70.642236927667057</v>
      </c>
      <c r="G208" s="70">
        <v>346</v>
      </c>
      <c r="H208" s="71">
        <v>799</v>
      </c>
      <c r="I208" s="71">
        <v>23275</v>
      </c>
      <c r="J208" s="72">
        <v>6867</v>
      </c>
      <c r="K208" s="71">
        <f t="shared" si="71"/>
        <v>-70.496240601503757</v>
      </c>
      <c r="L208" s="70">
        <v>105</v>
      </c>
      <c r="M208" s="71">
        <v>41</v>
      </c>
      <c r="N208" s="71">
        <v>3182</v>
      </c>
      <c r="O208" s="72">
        <v>867</v>
      </c>
      <c r="P208" s="71">
        <f t="shared" si="72"/>
        <v>-72.752985543683209</v>
      </c>
      <c r="Q208" s="70">
        <f t="shared" ref="Q208:T215" si="74">G208+L208</f>
        <v>451</v>
      </c>
      <c r="R208" s="71">
        <f t="shared" si="74"/>
        <v>840</v>
      </c>
      <c r="S208" s="71">
        <f t="shared" si="74"/>
        <v>26457</v>
      </c>
      <c r="T208" s="72">
        <f t="shared" si="74"/>
        <v>7734</v>
      </c>
      <c r="U208" s="71">
        <f t="shared" si="73"/>
        <v>-70.767660732509356</v>
      </c>
    </row>
    <row r="209" spans="1:21" x14ac:dyDescent="0.2">
      <c r="A209" s="52" t="s">
        <v>55</v>
      </c>
      <c r="B209" s="70">
        <v>34959</v>
      </c>
      <c r="C209" s="71">
        <v>38391</v>
      </c>
      <c r="D209" s="71">
        <v>630366</v>
      </c>
      <c r="E209" s="72">
        <v>333123</v>
      </c>
      <c r="F209" s="71">
        <f t="shared" si="70"/>
        <v>-47.154034322917163</v>
      </c>
      <c r="G209" s="70">
        <v>16385</v>
      </c>
      <c r="H209" s="71">
        <v>13892</v>
      </c>
      <c r="I209" s="71">
        <v>335212</v>
      </c>
      <c r="J209" s="72">
        <v>81618</v>
      </c>
      <c r="K209" s="71">
        <f t="shared" si="71"/>
        <v>-75.651826306934126</v>
      </c>
      <c r="L209" s="70">
        <v>13254</v>
      </c>
      <c r="M209" s="71">
        <v>21214</v>
      </c>
      <c r="N209" s="71">
        <v>294114</v>
      </c>
      <c r="O209" s="72">
        <v>250954</v>
      </c>
      <c r="P209" s="71">
        <f t="shared" si="72"/>
        <v>-14.674581964816364</v>
      </c>
      <c r="Q209" s="70">
        <f t="shared" si="74"/>
        <v>29639</v>
      </c>
      <c r="R209" s="71">
        <f t="shared" si="74"/>
        <v>35106</v>
      </c>
      <c r="S209" s="71">
        <f t="shared" si="74"/>
        <v>629326</v>
      </c>
      <c r="T209" s="72">
        <f t="shared" si="74"/>
        <v>332572</v>
      </c>
      <c r="U209" s="71">
        <f t="shared" si="73"/>
        <v>-47.154257094097495</v>
      </c>
    </row>
    <row r="210" spans="1:21" x14ac:dyDescent="0.2">
      <c r="A210" s="52" t="s">
        <v>35</v>
      </c>
      <c r="B210" s="70">
        <v>84</v>
      </c>
      <c r="C210" s="71">
        <v>360</v>
      </c>
      <c r="D210" s="71">
        <v>1334</v>
      </c>
      <c r="E210" s="72">
        <v>2316</v>
      </c>
      <c r="F210" s="71">
        <f t="shared" si="70"/>
        <v>73.613193403298354</v>
      </c>
      <c r="G210" s="70">
        <v>0</v>
      </c>
      <c r="H210" s="71">
        <v>0</v>
      </c>
      <c r="I210" s="71">
        <v>4</v>
      </c>
      <c r="J210" s="72">
        <v>0</v>
      </c>
      <c r="K210" s="71">
        <f t="shared" si="71"/>
        <v>-100</v>
      </c>
      <c r="L210" s="70">
        <v>28</v>
      </c>
      <c r="M210" s="71">
        <v>308</v>
      </c>
      <c r="N210" s="71">
        <v>1190</v>
      </c>
      <c r="O210" s="72">
        <v>2324</v>
      </c>
      <c r="P210" s="71">
        <f t="shared" si="72"/>
        <v>95.294117647058812</v>
      </c>
      <c r="Q210" s="70">
        <f t="shared" si="74"/>
        <v>28</v>
      </c>
      <c r="R210" s="71">
        <f t="shared" si="74"/>
        <v>308</v>
      </c>
      <c r="S210" s="71">
        <f t="shared" si="74"/>
        <v>1194</v>
      </c>
      <c r="T210" s="72">
        <f t="shared" si="74"/>
        <v>2324</v>
      </c>
      <c r="U210" s="71">
        <f t="shared" si="73"/>
        <v>94.639865996649917</v>
      </c>
    </row>
    <row r="211" spans="1:21" x14ac:dyDescent="0.2">
      <c r="A211" s="52" t="s">
        <v>43</v>
      </c>
      <c r="B211" s="70">
        <v>449</v>
      </c>
      <c r="C211" s="71">
        <v>2303</v>
      </c>
      <c r="D211" s="71">
        <v>44111</v>
      </c>
      <c r="E211" s="72">
        <v>11101</v>
      </c>
      <c r="F211" s="71">
        <f t="shared" si="70"/>
        <v>-74.833941647208178</v>
      </c>
      <c r="G211" s="70">
        <v>419</v>
      </c>
      <c r="H211" s="71">
        <v>2012</v>
      </c>
      <c r="I211" s="71">
        <v>47282</v>
      </c>
      <c r="J211" s="72">
        <v>10635</v>
      </c>
      <c r="K211" s="71">
        <f t="shared" si="71"/>
        <v>-77.507296645657959</v>
      </c>
      <c r="L211" s="70">
        <v>0</v>
      </c>
      <c r="M211" s="71">
        <v>0</v>
      </c>
      <c r="N211" s="71">
        <v>890</v>
      </c>
      <c r="O211" s="72">
        <v>224</v>
      </c>
      <c r="P211" s="71">
        <f t="shared" si="72"/>
        <v>-74.831460674157299</v>
      </c>
      <c r="Q211" s="70">
        <f t="shared" si="74"/>
        <v>419</v>
      </c>
      <c r="R211" s="71">
        <f t="shared" si="74"/>
        <v>2012</v>
      </c>
      <c r="S211" s="71">
        <f t="shared" si="74"/>
        <v>48172</v>
      </c>
      <c r="T211" s="72">
        <f t="shared" si="74"/>
        <v>10859</v>
      </c>
      <c r="U211" s="71">
        <f t="shared" si="73"/>
        <v>-77.457859337374416</v>
      </c>
    </row>
    <row r="212" spans="1:21" x14ac:dyDescent="0.2">
      <c r="A212" s="52" t="s">
        <v>53</v>
      </c>
      <c r="B212" s="70">
        <v>6177</v>
      </c>
      <c r="C212" s="71">
        <v>6708</v>
      </c>
      <c r="D212" s="71">
        <v>138452</v>
      </c>
      <c r="E212" s="72">
        <v>45542</v>
      </c>
      <c r="F212" s="71">
        <f t="shared" si="70"/>
        <v>-67.106289544390847</v>
      </c>
      <c r="G212" s="70">
        <v>4432</v>
      </c>
      <c r="H212" s="71">
        <v>3805</v>
      </c>
      <c r="I212" s="71">
        <v>105460</v>
      </c>
      <c r="J212" s="72">
        <v>26678</v>
      </c>
      <c r="K212" s="71">
        <f t="shared" si="71"/>
        <v>-74.703205006637589</v>
      </c>
      <c r="L212" s="70">
        <v>2052</v>
      </c>
      <c r="M212" s="71">
        <v>3064</v>
      </c>
      <c r="N212" s="71">
        <v>33925</v>
      </c>
      <c r="O212" s="72">
        <v>17638</v>
      </c>
      <c r="P212" s="71">
        <f t="shared" si="72"/>
        <v>-48.00884303610907</v>
      </c>
      <c r="Q212" s="70">
        <f t="shared" si="74"/>
        <v>6484</v>
      </c>
      <c r="R212" s="71">
        <f t="shared" si="74"/>
        <v>6869</v>
      </c>
      <c r="S212" s="71">
        <f t="shared" si="74"/>
        <v>139385</v>
      </c>
      <c r="T212" s="72">
        <f t="shared" si="74"/>
        <v>44316</v>
      </c>
      <c r="U212" s="71">
        <f t="shared" si="73"/>
        <v>-68.206047996556293</v>
      </c>
    </row>
    <row r="213" spans="1:21" x14ac:dyDescent="0.2">
      <c r="A213" s="52" t="s">
        <v>56</v>
      </c>
      <c r="B213" s="70">
        <v>150</v>
      </c>
      <c r="C213" s="71">
        <v>0</v>
      </c>
      <c r="D213" s="71">
        <v>1862</v>
      </c>
      <c r="E213" s="72">
        <v>13</v>
      </c>
      <c r="F213" s="71">
        <f t="shared" si="70"/>
        <v>-99.301825993555312</v>
      </c>
      <c r="G213" s="70">
        <v>194</v>
      </c>
      <c r="H213" s="71">
        <v>0</v>
      </c>
      <c r="I213" s="71">
        <v>2365</v>
      </c>
      <c r="J213" s="72">
        <v>23</v>
      </c>
      <c r="K213" s="71">
        <f t="shared" si="71"/>
        <v>-99.027484143763218</v>
      </c>
      <c r="L213" s="70">
        <v>0</v>
      </c>
      <c r="M213" s="71">
        <v>0</v>
      </c>
      <c r="N213" s="71">
        <v>0</v>
      </c>
      <c r="O213" s="72">
        <v>0</v>
      </c>
      <c r="P213" s="71" t="s">
        <v>329</v>
      </c>
      <c r="Q213" s="70">
        <f t="shared" si="74"/>
        <v>194</v>
      </c>
      <c r="R213" s="71">
        <f t="shared" si="74"/>
        <v>0</v>
      </c>
      <c r="S213" s="71">
        <f t="shared" si="74"/>
        <v>2365</v>
      </c>
      <c r="T213" s="72">
        <f t="shared" si="74"/>
        <v>23</v>
      </c>
      <c r="U213" s="71">
        <f t="shared" si="73"/>
        <v>-99.027484143763218</v>
      </c>
    </row>
    <row r="214" spans="1:21" x14ac:dyDescent="0.2">
      <c r="A214" s="52" t="s">
        <v>57</v>
      </c>
      <c r="B214" s="70">
        <v>12219</v>
      </c>
      <c r="C214" s="71">
        <v>14083</v>
      </c>
      <c r="D214" s="71">
        <v>173993</v>
      </c>
      <c r="E214" s="72">
        <v>122148</v>
      </c>
      <c r="F214" s="71">
        <f t="shared" si="70"/>
        <v>-29.79717574844965</v>
      </c>
      <c r="G214" s="70">
        <v>439</v>
      </c>
      <c r="H214" s="71">
        <v>1106</v>
      </c>
      <c r="I214" s="71">
        <v>11934</v>
      </c>
      <c r="J214" s="72">
        <v>8266</v>
      </c>
      <c r="K214" s="71">
        <f t="shared" si="71"/>
        <v>-30.735713088654265</v>
      </c>
      <c r="L214" s="70">
        <v>10312</v>
      </c>
      <c r="M214" s="71">
        <v>14140</v>
      </c>
      <c r="N214" s="71">
        <v>161977</v>
      </c>
      <c r="O214" s="72">
        <v>115330</v>
      </c>
      <c r="P214" s="71">
        <f t="shared" si="72"/>
        <v>-28.798533125073313</v>
      </c>
      <c r="Q214" s="70">
        <f t="shared" si="74"/>
        <v>10751</v>
      </c>
      <c r="R214" s="71">
        <f t="shared" si="74"/>
        <v>15246</v>
      </c>
      <c r="S214" s="71">
        <f t="shared" si="74"/>
        <v>173911</v>
      </c>
      <c r="T214" s="72">
        <f t="shared" si="74"/>
        <v>123596</v>
      </c>
      <c r="U214" s="71">
        <f t="shared" si="73"/>
        <v>-28.931464944713099</v>
      </c>
    </row>
    <row r="215" spans="1:21" x14ac:dyDescent="0.2">
      <c r="A215" s="47" t="s">
        <v>72</v>
      </c>
      <c r="B215" s="67">
        <v>54325</v>
      </c>
      <c r="C215" s="68">
        <v>62589</v>
      </c>
      <c r="D215" s="68">
        <v>1016261</v>
      </c>
      <c r="E215" s="73">
        <v>521918</v>
      </c>
      <c r="F215" s="68">
        <f t="shared" si="70"/>
        <v>-48.643311117911637</v>
      </c>
      <c r="G215" s="67">
        <v>22215</v>
      </c>
      <c r="H215" s="68">
        <v>21614</v>
      </c>
      <c r="I215" s="68">
        <v>525532</v>
      </c>
      <c r="J215" s="73">
        <v>134087</v>
      </c>
      <c r="K215" s="68">
        <f t="shared" si="71"/>
        <v>-74.485473767534614</v>
      </c>
      <c r="L215" s="67">
        <v>25751</v>
      </c>
      <c r="M215" s="68">
        <v>38767</v>
      </c>
      <c r="N215" s="68">
        <v>495278</v>
      </c>
      <c r="O215" s="73">
        <v>387337</v>
      </c>
      <c r="P215" s="68">
        <f t="shared" si="72"/>
        <v>-21.794022750859114</v>
      </c>
      <c r="Q215" s="67">
        <f t="shared" si="74"/>
        <v>47966</v>
      </c>
      <c r="R215" s="68">
        <f t="shared" si="74"/>
        <v>60381</v>
      </c>
      <c r="S215" s="68">
        <f t="shared" si="74"/>
        <v>1020810</v>
      </c>
      <c r="T215" s="73">
        <f t="shared" si="74"/>
        <v>521424</v>
      </c>
      <c r="U215" s="68">
        <f t="shared" si="73"/>
        <v>-48.920563082258205</v>
      </c>
    </row>
    <row r="216" spans="1:21" x14ac:dyDescent="0.2">
      <c r="A216" s="47"/>
      <c r="B216" s="58"/>
      <c r="C216" s="59"/>
      <c r="D216" s="59"/>
      <c r="E216" s="60"/>
      <c r="F216" s="59"/>
      <c r="G216" s="58"/>
      <c r="H216" s="59"/>
      <c r="I216" s="59"/>
      <c r="J216" s="60"/>
      <c r="K216" s="59"/>
      <c r="L216" s="61"/>
      <c r="M216" s="61"/>
      <c r="N216" s="61"/>
      <c r="O216" s="62"/>
      <c r="P216" s="59"/>
      <c r="Q216" s="61"/>
      <c r="R216" s="61"/>
      <c r="S216" s="61"/>
      <c r="T216" s="62"/>
      <c r="U216" s="59"/>
    </row>
    <row r="217" spans="1:21" x14ac:dyDescent="0.2">
      <c r="A217" s="47" t="s">
        <v>73</v>
      </c>
      <c r="B217" s="48"/>
      <c r="C217" s="44"/>
      <c r="D217" s="44"/>
      <c r="E217" s="49"/>
      <c r="F217" s="44"/>
      <c r="G217" s="48"/>
      <c r="H217" s="44"/>
      <c r="I217" s="44"/>
      <c r="J217" s="49"/>
      <c r="K217" s="44"/>
      <c r="L217" s="50"/>
      <c r="M217" s="50"/>
      <c r="N217" s="50"/>
      <c r="O217" s="51"/>
      <c r="P217" s="44"/>
      <c r="Q217" s="50"/>
      <c r="R217" s="50"/>
      <c r="S217" s="50"/>
      <c r="T217" s="51"/>
      <c r="U217" s="44"/>
    </row>
    <row r="218" spans="1:21" x14ac:dyDescent="0.2">
      <c r="A218" s="47" t="s">
        <v>208</v>
      </c>
      <c r="B218" s="48"/>
      <c r="C218" s="44"/>
      <c r="D218" s="44"/>
      <c r="E218" s="49"/>
      <c r="F218" s="44"/>
      <c r="G218" s="48"/>
      <c r="H218" s="44"/>
      <c r="I218" s="44"/>
      <c r="J218" s="49"/>
      <c r="K218" s="44"/>
      <c r="L218" s="50"/>
      <c r="M218" s="50"/>
      <c r="N218" s="50"/>
      <c r="O218" s="51"/>
      <c r="P218" s="44"/>
      <c r="Q218" s="50"/>
      <c r="R218" s="50"/>
      <c r="S218" s="50"/>
      <c r="T218" s="51"/>
      <c r="U218" s="44"/>
    </row>
    <row r="219" spans="1:21" x14ac:dyDescent="0.2">
      <c r="A219" s="52" t="s">
        <v>209</v>
      </c>
      <c r="B219" s="53">
        <v>427</v>
      </c>
      <c r="C219" s="54">
        <v>938</v>
      </c>
      <c r="D219" s="54">
        <v>17265</v>
      </c>
      <c r="E219" s="55">
        <v>8757</v>
      </c>
      <c r="F219" s="54">
        <f t="shared" si="70"/>
        <v>-49.278887923544744</v>
      </c>
      <c r="G219" s="53">
        <v>622</v>
      </c>
      <c r="H219" s="54">
        <v>911</v>
      </c>
      <c r="I219" s="54">
        <v>17436</v>
      </c>
      <c r="J219" s="55">
        <v>8482</v>
      </c>
      <c r="K219" s="54">
        <f t="shared" si="71"/>
        <v>-51.353521449873831</v>
      </c>
      <c r="L219" s="56">
        <v>18</v>
      </c>
      <c r="M219" s="56">
        <v>0</v>
      </c>
      <c r="N219" s="56">
        <v>189</v>
      </c>
      <c r="O219" s="57">
        <v>79</v>
      </c>
      <c r="P219" s="54">
        <f t="shared" si="72"/>
        <v>-58.201058201058196</v>
      </c>
      <c r="Q219" s="56">
        <f t="shared" ref="Q219:T224" si="75">G219+L219</f>
        <v>640</v>
      </c>
      <c r="R219" s="56">
        <f t="shared" si="75"/>
        <v>911</v>
      </c>
      <c r="S219" s="56">
        <f t="shared" si="75"/>
        <v>17625</v>
      </c>
      <c r="T219" s="57">
        <f t="shared" si="75"/>
        <v>8561</v>
      </c>
      <c r="U219" s="54">
        <f t="shared" si="73"/>
        <v>-51.426950354609922</v>
      </c>
    </row>
    <row r="220" spans="1:21" x14ac:dyDescent="0.2">
      <c r="A220" s="52" t="s">
        <v>210</v>
      </c>
      <c r="B220" s="53">
        <v>2021</v>
      </c>
      <c r="C220" s="54">
        <v>4057</v>
      </c>
      <c r="D220" s="54">
        <v>32407</v>
      </c>
      <c r="E220" s="55">
        <v>30907</v>
      </c>
      <c r="F220" s="54">
        <f t="shared" si="70"/>
        <v>-4.628629617058043</v>
      </c>
      <c r="G220" s="53">
        <v>1875</v>
      </c>
      <c r="H220" s="54">
        <v>3259</v>
      </c>
      <c r="I220" s="54">
        <v>30103</v>
      </c>
      <c r="J220" s="55">
        <v>27686</v>
      </c>
      <c r="K220" s="54">
        <f t="shared" si="71"/>
        <v>-8.0291000896920561</v>
      </c>
      <c r="L220" s="56">
        <v>0</v>
      </c>
      <c r="M220" s="56">
        <v>673</v>
      </c>
      <c r="N220" s="56">
        <v>2088</v>
      </c>
      <c r="O220" s="57">
        <v>3246</v>
      </c>
      <c r="P220" s="54">
        <f t="shared" si="72"/>
        <v>55.459770114942529</v>
      </c>
      <c r="Q220" s="56">
        <f t="shared" si="75"/>
        <v>1875</v>
      </c>
      <c r="R220" s="56">
        <f t="shared" si="75"/>
        <v>3932</v>
      </c>
      <c r="S220" s="56">
        <f t="shared" si="75"/>
        <v>32191</v>
      </c>
      <c r="T220" s="57">
        <f t="shared" si="75"/>
        <v>30932</v>
      </c>
      <c r="U220" s="54">
        <f t="shared" si="73"/>
        <v>-3.9110310335186851</v>
      </c>
    </row>
    <row r="221" spans="1:21" x14ac:dyDescent="0.2">
      <c r="A221" s="52" t="s">
        <v>206</v>
      </c>
      <c r="B221" s="53">
        <v>0</v>
      </c>
      <c r="C221" s="54">
        <v>2422</v>
      </c>
      <c r="D221" s="54">
        <v>15369</v>
      </c>
      <c r="E221" s="55">
        <v>10581</v>
      </c>
      <c r="F221" s="54">
        <f t="shared" si="70"/>
        <v>-31.153620925239117</v>
      </c>
      <c r="G221" s="53">
        <v>2</v>
      </c>
      <c r="H221" s="54">
        <v>2449</v>
      </c>
      <c r="I221" s="54">
        <v>14903</v>
      </c>
      <c r="J221" s="55">
        <v>9890</v>
      </c>
      <c r="K221" s="54">
        <f t="shared" si="71"/>
        <v>-33.637522646447024</v>
      </c>
      <c r="L221" s="56">
        <v>0</v>
      </c>
      <c r="M221" s="56">
        <v>0</v>
      </c>
      <c r="N221" s="56">
        <v>763</v>
      </c>
      <c r="O221" s="57">
        <v>131</v>
      </c>
      <c r="P221" s="54">
        <f t="shared" si="72"/>
        <v>-82.830930537352558</v>
      </c>
      <c r="Q221" s="56">
        <f t="shared" si="75"/>
        <v>2</v>
      </c>
      <c r="R221" s="56">
        <f t="shared" si="75"/>
        <v>2449</v>
      </c>
      <c r="S221" s="56">
        <f t="shared" si="75"/>
        <v>15666</v>
      </c>
      <c r="T221" s="57">
        <f t="shared" si="75"/>
        <v>10021</v>
      </c>
      <c r="U221" s="54">
        <f t="shared" si="73"/>
        <v>-36.033448231839657</v>
      </c>
    </row>
    <row r="222" spans="1:21" x14ac:dyDescent="0.2">
      <c r="A222" s="52" t="s">
        <v>211</v>
      </c>
      <c r="B222" s="53">
        <v>2848</v>
      </c>
      <c r="C222" s="54">
        <v>3725</v>
      </c>
      <c r="D222" s="54">
        <v>49886</v>
      </c>
      <c r="E222" s="55">
        <v>39008</v>
      </c>
      <c r="F222" s="54">
        <f t="shared" si="70"/>
        <v>-21.805717034839432</v>
      </c>
      <c r="G222" s="53">
        <v>2780</v>
      </c>
      <c r="H222" s="54">
        <v>3697</v>
      </c>
      <c r="I222" s="54">
        <v>46906</v>
      </c>
      <c r="J222" s="55">
        <v>36052</v>
      </c>
      <c r="K222" s="54">
        <f t="shared" si="71"/>
        <v>-23.139896814906407</v>
      </c>
      <c r="L222" s="56">
        <v>130</v>
      </c>
      <c r="M222" s="56">
        <v>332</v>
      </c>
      <c r="N222" s="56">
        <v>3333</v>
      </c>
      <c r="O222" s="57">
        <v>2148</v>
      </c>
      <c r="P222" s="54">
        <f t="shared" si="72"/>
        <v>-35.553555355535558</v>
      </c>
      <c r="Q222" s="56">
        <f t="shared" si="75"/>
        <v>2910</v>
      </c>
      <c r="R222" s="56">
        <f t="shared" si="75"/>
        <v>4029</v>
      </c>
      <c r="S222" s="56">
        <f t="shared" si="75"/>
        <v>50239</v>
      </c>
      <c r="T222" s="57">
        <f t="shared" si="75"/>
        <v>38200</v>
      </c>
      <c r="U222" s="54">
        <f t="shared" si="73"/>
        <v>-23.963454686598062</v>
      </c>
    </row>
    <row r="223" spans="1:21" x14ac:dyDescent="0.2">
      <c r="A223" s="52" t="s">
        <v>212</v>
      </c>
      <c r="B223" s="53">
        <v>192</v>
      </c>
      <c r="C223" s="54">
        <v>0</v>
      </c>
      <c r="D223" s="54">
        <v>1713</v>
      </c>
      <c r="E223" s="55">
        <v>0</v>
      </c>
      <c r="F223" s="54">
        <f t="shared" si="70"/>
        <v>-100</v>
      </c>
      <c r="G223" s="53">
        <v>114</v>
      </c>
      <c r="H223" s="54">
        <v>0</v>
      </c>
      <c r="I223" s="54">
        <v>2068</v>
      </c>
      <c r="J223" s="55">
        <v>0</v>
      </c>
      <c r="K223" s="54">
        <f t="shared" si="71"/>
        <v>-100</v>
      </c>
      <c r="L223" s="56">
        <v>0</v>
      </c>
      <c r="M223" s="56">
        <v>0</v>
      </c>
      <c r="N223" s="56">
        <v>0</v>
      </c>
      <c r="O223" s="57">
        <v>0</v>
      </c>
      <c r="P223" s="54" t="s">
        <v>329</v>
      </c>
      <c r="Q223" s="56">
        <f t="shared" si="75"/>
        <v>114</v>
      </c>
      <c r="R223" s="56">
        <f t="shared" si="75"/>
        <v>0</v>
      </c>
      <c r="S223" s="56">
        <f t="shared" si="75"/>
        <v>2068</v>
      </c>
      <c r="T223" s="57">
        <f t="shared" si="75"/>
        <v>0</v>
      </c>
      <c r="U223" s="54">
        <f t="shared" si="73"/>
        <v>-100</v>
      </c>
    </row>
    <row r="224" spans="1:21" x14ac:dyDescent="0.2">
      <c r="A224" s="47" t="s">
        <v>192</v>
      </c>
      <c r="B224" s="58">
        <v>5488</v>
      </c>
      <c r="C224" s="59">
        <v>11142</v>
      </c>
      <c r="D224" s="59">
        <v>116640</v>
      </c>
      <c r="E224" s="60">
        <v>89253</v>
      </c>
      <c r="F224" s="59">
        <f t="shared" si="70"/>
        <v>-23.47993827160494</v>
      </c>
      <c r="G224" s="58">
        <v>5393</v>
      </c>
      <c r="H224" s="59">
        <v>10316</v>
      </c>
      <c r="I224" s="59">
        <v>111416</v>
      </c>
      <c r="J224" s="60">
        <v>82110</v>
      </c>
      <c r="K224" s="59">
        <f t="shared" si="71"/>
        <v>-26.303223953471672</v>
      </c>
      <c r="L224" s="61">
        <v>148</v>
      </c>
      <c r="M224" s="61">
        <v>1005</v>
      </c>
      <c r="N224" s="61">
        <v>6373</v>
      </c>
      <c r="O224" s="62">
        <v>5604</v>
      </c>
      <c r="P224" s="59">
        <f t="shared" si="72"/>
        <v>-12.066530676290602</v>
      </c>
      <c r="Q224" s="61">
        <f t="shared" si="75"/>
        <v>5541</v>
      </c>
      <c r="R224" s="61">
        <f t="shared" si="75"/>
        <v>11321</v>
      </c>
      <c r="S224" s="61">
        <f t="shared" si="75"/>
        <v>117789</v>
      </c>
      <c r="T224" s="62">
        <f t="shared" si="75"/>
        <v>87714</v>
      </c>
      <c r="U224" s="59">
        <f t="shared" si="73"/>
        <v>-25.532944502457784</v>
      </c>
    </row>
    <row r="225" spans="1:21" x14ac:dyDescent="0.2">
      <c r="A225" s="47" t="s">
        <v>213</v>
      </c>
      <c r="B225" s="48"/>
      <c r="C225" s="44"/>
      <c r="D225" s="44"/>
      <c r="E225" s="49"/>
      <c r="F225" s="44"/>
      <c r="G225" s="48"/>
      <c r="H225" s="44"/>
      <c r="I225" s="44"/>
      <c r="J225" s="49"/>
      <c r="K225" s="44"/>
      <c r="L225" s="50"/>
      <c r="M225" s="50"/>
      <c r="N225" s="50"/>
      <c r="O225" s="51"/>
      <c r="P225" s="44"/>
      <c r="Q225" s="50"/>
      <c r="R225" s="50"/>
      <c r="S225" s="50"/>
      <c r="T225" s="51"/>
      <c r="U225" s="44"/>
    </row>
    <row r="226" spans="1:21" x14ac:dyDescent="0.2">
      <c r="A226" s="52" t="s">
        <v>214</v>
      </c>
      <c r="B226" s="53">
        <v>0</v>
      </c>
      <c r="C226" s="54">
        <v>0</v>
      </c>
      <c r="D226" s="54">
        <v>81</v>
      </c>
      <c r="E226" s="55">
        <v>0</v>
      </c>
      <c r="F226" s="54">
        <f t="shared" si="70"/>
        <v>-100</v>
      </c>
      <c r="G226" s="53">
        <v>0</v>
      </c>
      <c r="H226" s="54">
        <v>0</v>
      </c>
      <c r="I226" s="54">
        <v>117</v>
      </c>
      <c r="J226" s="55">
        <v>0</v>
      </c>
      <c r="K226" s="54">
        <f t="shared" si="71"/>
        <v>-100</v>
      </c>
      <c r="L226" s="56">
        <v>0</v>
      </c>
      <c r="M226" s="56">
        <v>0</v>
      </c>
      <c r="N226" s="56">
        <v>0</v>
      </c>
      <c r="O226" s="57">
        <v>0</v>
      </c>
      <c r="P226" s="54" t="s">
        <v>329</v>
      </c>
      <c r="Q226" s="56">
        <f t="shared" ref="Q226:T229" si="76">G226+L226</f>
        <v>0</v>
      </c>
      <c r="R226" s="56">
        <f t="shared" si="76"/>
        <v>0</v>
      </c>
      <c r="S226" s="56">
        <f t="shared" si="76"/>
        <v>117</v>
      </c>
      <c r="T226" s="57">
        <f t="shared" si="76"/>
        <v>0</v>
      </c>
      <c r="U226" s="54">
        <f t="shared" si="73"/>
        <v>-100</v>
      </c>
    </row>
    <row r="227" spans="1:21" x14ac:dyDescent="0.2">
      <c r="A227" s="47" t="s">
        <v>193</v>
      </c>
      <c r="B227" s="58">
        <v>0</v>
      </c>
      <c r="C227" s="59">
        <v>0</v>
      </c>
      <c r="D227" s="59">
        <v>81</v>
      </c>
      <c r="E227" s="60">
        <v>0</v>
      </c>
      <c r="F227" s="59">
        <f t="shared" si="70"/>
        <v>-100</v>
      </c>
      <c r="G227" s="58">
        <v>0</v>
      </c>
      <c r="H227" s="59">
        <v>0</v>
      </c>
      <c r="I227" s="59">
        <v>117</v>
      </c>
      <c r="J227" s="60">
        <v>0</v>
      </c>
      <c r="K227" s="59">
        <f t="shared" si="71"/>
        <v>-100</v>
      </c>
      <c r="L227" s="61">
        <v>0</v>
      </c>
      <c r="M227" s="61">
        <v>0</v>
      </c>
      <c r="N227" s="61">
        <v>0</v>
      </c>
      <c r="O227" s="62">
        <v>0</v>
      </c>
      <c r="P227" s="59" t="s">
        <v>329</v>
      </c>
      <c r="Q227" s="61">
        <f t="shared" si="76"/>
        <v>0</v>
      </c>
      <c r="R227" s="61">
        <f t="shared" si="76"/>
        <v>0</v>
      </c>
      <c r="S227" s="61">
        <f t="shared" si="76"/>
        <v>117</v>
      </c>
      <c r="T227" s="62">
        <f t="shared" si="76"/>
        <v>0</v>
      </c>
      <c r="U227" s="59">
        <f t="shared" si="73"/>
        <v>-100</v>
      </c>
    </row>
    <row r="228" spans="1:21" x14ac:dyDescent="0.2">
      <c r="A228" s="47" t="s">
        <v>215</v>
      </c>
      <c r="B228" s="58">
        <v>5488</v>
      </c>
      <c r="C228" s="59">
        <v>11142</v>
      </c>
      <c r="D228" s="59">
        <v>116721</v>
      </c>
      <c r="E228" s="60">
        <v>89253</v>
      </c>
      <c r="F228" s="59">
        <f t="shared" si="70"/>
        <v>-23.533040326933456</v>
      </c>
      <c r="G228" s="58">
        <v>5393</v>
      </c>
      <c r="H228" s="59">
        <v>10316</v>
      </c>
      <c r="I228" s="59">
        <v>111533</v>
      </c>
      <c r="J228" s="60">
        <v>82110</v>
      </c>
      <c r="K228" s="59">
        <f t="shared" si="71"/>
        <v>-26.380533115759462</v>
      </c>
      <c r="L228" s="61">
        <v>148</v>
      </c>
      <c r="M228" s="61">
        <v>1005</v>
      </c>
      <c r="N228" s="61">
        <v>6373</v>
      </c>
      <c r="O228" s="62">
        <v>5604</v>
      </c>
      <c r="P228" s="59">
        <f t="shared" si="72"/>
        <v>-12.066530676290602</v>
      </c>
      <c r="Q228" s="61">
        <f t="shared" si="76"/>
        <v>5541</v>
      </c>
      <c r="R228" s="61">
        <f t="shared" si="76"/>
        <v>11321</v>
      </c>
      <c r="S228" s="61">
        <f t="shared" si="76"/>
        <v>117906</v>
      </c>
      <c r="T228" s="62">
        <f t="shared" si="76"/>
        <v>87714</v>
      </c>
      <c r="U228" s="59">
        <f t="shared" si="73"/>
        <v>-25.606839346598136</v>
      </c>
    </row>
    <row r="229" spans="1:21" x14ac:dyDescent="0.2">
      <c r="A229" s="47" t="s">
        <v>216</v>
      </c>
      <c r="B229" s="58">
        <v>59813</v>
      </c>
      <c r="C229" s="59">
        <v>73731</v>
      </c>
      <c r="D229" s="59">
        <v>1132982</v>
      </c>
      <c r="E229" s="60">
        <v>611171</v>
      </c>
      <c r="F229" s="59">
        <f t="shared" si="70"/>
        <v>-46.056424550434166</v>
      </c>
      <c r="G229" s="58">
        <v>27608</v>
      </c>
      <c r="H229" s="59">
        <v>31930</v>
      </c>
      <c r="I229" s="59">
        <v>637065</v>
      </c>
      <c r="J229" s="60">
        <v>216197</v>
      </c>
      <c r="K229" s="59">
        <f t="shared" si="71"/>
        <v>-66.063588487830913</v>
      </c>
      <c r="L229" s="61">
        <v>25899</v>
      </c>
      <c r="M229" s="61">
        <v>39772</v>
      </c>
      <c r="N229" s="61">
        <v>501651</v>
      </c>
      <c r="O229" s="62">
        <v>392941</v>
      </c>
      <c r="P229" s="59">
        <f t="shared" si="72"/>
        <v>-21.670444193273809</v>
      </c>
      <c r="Q229" s="61">
        <f t="shared" si="76"/>
        <v>53507</v>
      </c>
      <c r="R229" s="61">
        <f t="shared" si="76"/>
        <v>71702</v>
      </c>
      <c r="S229" s="61">
        <f t="shared" si="76"/>
        <v>1138716</v>
      </c>
      <c r="T229" s="62">
        <f t="shared" si="76"/>
        <v>609138</v>
      </c>
      <c r="U229" s="59">
        <f t="shared" si="73"/>
        <v>-46.506591634788656</v>
      </c>
    </row>
    <row r="230" spans="1:21" x14ac:dyDescent="0.2">
      <c r="A230" s="47"/>
      <c r="B230" s="58"/>
      <c r="C230" s="59"/>
      <c r="D230" s="59"/>
      <c r="E230" s="60"/>
      <c r="F230" s="59"/>
      <c r="G230" s="58"/>
      <c r="H230" s="59"/>
      <c r="I230" s="59"/>
      <c r="J230" s="60"/>
      <c r="K230" s="59"/>
      <c r="L230" s="61"/>
      <c r="M230" s="61"/>
      <c r="N230" s="61"/>
      <c r="O230" s="62"/>
      <c r="P230" s="59"/>
      <c r="Q230" s="61"/>
      <c r="R230" s="61"/>
      <c r="S230" s="61"/>
      <c r="T230" s="62"/>
      <c r="U230" s="59"/>
    </row>
    <row r="231" spans="1:21" x14ac:dyDescent="0.2">
      <c r="A231" s="104" t="s">
        <v>356</v>
      </c>
      <c r="B231" s="58"/>
      <c r="C231" s="59"/>
      <c r="D231" s="59"/>
      <c r="E231" s="60"/>
      <c r="F231" s="59"/>
      <c r="G231" s="58"/>
      <c r="H231" s="59"/>
      <c r="I231" s="59"/>
      <c r="J231" s="60"/>
      <c r="K231" s="59"/>
      <c r="L231" s="61"/>
      <c r="M231" s="61"/>
      <c r="N231" s="61"/>
      <c r="O231" s="62"/>
      <c r="P231" s="59"/>
      <c r="Q231" s="61"/>
      <c r="R231" s="61"/>
      <c r="S231" s="61"/>
      <c r="T231" s="62"/>
      <c r="U231" s="59"/>
    </row>
    <row r="232" spans="1:21" x14ac:dyDescent="0.2">
      <c r="A232" s="52" t="s">
        <v>54</v>
      </c>
      <c r="B232" s="70">
        <v>427</v>
      </c>
      <c r="C232" s="71">
        <v>938</v>
      </c>
      <c r="D232" s="71">
        <v>17265</v>
      </c>
      <c r="E232" s="72">
        <v>8757</v>
      </c>
      <c r="F232" s="71">
        <f t="shared" si="70"/>
        <v>-49.278887923544744</v>
      </c>
      <c r="G232" s="70">
        <v>622</v>
      </c>
      <c r="H232" s="71">
        <v>911</v>
      </c>
      <c r="I232" s="71">
        <v>17436</v>
      </c>
      <c r="J232" s="72">
        <v>8482</v>
      </c>
      <c r="K232" s="71">
        <f t="shared" si="71"/>
        <v>-51.353521449873831</v>
      </c>
      <c r="L232" s="70">
        <v>18</v>
      </c>
      <c r="M232" s="71">
        <v>0</v>
      </c>
      <c r="N232" s="71">
        <v>189</v>
      </c>
      <c r="O232" s="72">
        <v>79</v>
      </c>
      <c r="P232" s="71">
        <f t="shared" si="72"/>
        <v>-58.201058201058196</v>
      </c>
      <c r="Q232" s="70">
        <f t="shared" ref="Q232:T238" si="77">G232+L232</f>
        <v>640</v>
      </c>
      <c r="R232" s="71">
        <f t="shared" si="77"/>
        <v>911</v>
      </c>
      <c r="S232" s="71">
        <f t="shared" si="77"/>
        <v>17625</v>
      </c>
      <c r="T232" s="72">
        <f t="shared" si="77"/>
        <v>8561</v>
      </c>
      <c r="U232" s="71">
        <f t="shared" si="73"/>
        <v>-51.426950354609922</v>
      </c>
    </row>
    <row r="233" spans="1:21" x14ac:dyDescent="0.2">
      <c r="A233" s="52" t="s">
        <v>55</v>
      </c>
      <c r="B233" s="70">
        <v>2021</v>
      </c>
      <c r="C233" s="71">
        <v>4057</v>
      </c>
      <c r="D233" s="71">
        <v>32407</v>
      </c>
      <c r="E233" s="72">
        <v>30907</v>
      </c>
      <c r="F233" s="71">
        <f t="shared" si="70"/>
        <v>-4.628629617058043</v>
      </c>
      <c r="G233" s="70">
        <v>1875</v>
      </c>
      <c r="H233" s="71">
        <v>3259</v>
      </c>
      <c r="I233" s="71">
        <v>30103</v>
      </c>
      <c r="J233" s="72">
        <v>27686</v>
      </c>
      <c r="K233" s="71">
        <f t="shared" si="71"/>
        <v>-8.0291000896920561</v>
      </c>
      <c r="L233" s="70">
        <v>0</v>
      </c>
      <c r="M233" s="71">
        <v>673</v>
      </c>
      <c r="N233" s="71">
        <v>2088</v>
      </c>
      <c r="O233" s="72">
        <v>3246</v>
      </c>
      <c r="P233" s="71">
        <f t="shared" si="72"/>
        <v>55.459770114942529</v>
      </c>
      <c r="Q233" s="70">
        <f t="shared" si="77"/>
        <v>1875</v>
      </c>
      <c r="R233" s="71">
        <f t="shared" si="77"/>
        <v>3932</v>
      </c>
      <c r="S233" s="71">
        <f t="shared" si="77"/>
        <v>32191</v>
      </c>
      <c r="T233" s="72">
        <f t="shared" si="77"/>
        <v>30932</v>
      </c>
      <c r="U233" s="71">
        <f t="shared" si="73"/>
        <v>-3.9110310335186851</v>
      </c>
    </row>
    <row r="234" spans="1:21" x14ac:dyDescent="0.2">
      <c r="A234" s="52" t="s">
        <v>43</v>
      </c>
      <c r="B234" s="70">
        <v>0</v>
      </c>
      <c r="C234" s="71">
        <v>2422</v>
      </c>
      <c r="D234" s="71">
        <v>15369</v>
      </c>
      <c r="E234" s="72">
        <v>10581</v>
      </c>
      <c r="F234" s="71">
        <f t="shared" si="70"/>
        <v>-31.153620925239117</v>
      </c>
      <c r="G234" s="70">
        <v>2</v>
      </c>
      <c r="H234" s="71">
        <v>2449</v>
      </c>
      <c r="I234" s="71">
        <v>14903</v>
      </c>
      <c r="J234" s="72">
        <v>9890</v>
      </c>
      <c r="K234" s="71">
        <f t="shared" si="71"/>
        <v>-33.637522646447024</v>
      </c>
      <c r="L234" s="70">
        <v>0</v>
      </c>
      <c r="M234" s="71">
        <v>0</v>
      </c>
      <c r="N234" s="71">
        <v>763</v>
      </c>
      <c r="O234" s="72">
        <v>131</v>
      </c>
      <c r="P234" s="71">
        <f t="shared" si="72"/>
        <v>-82.830930537352558</v>
      </c>
      <c r="Q234" s="70">
        <f t="shared" si="77"/>
        <v>2</v>
      </c>
      <c r="R234" s="71">
        <f t="shared" si="77"/>
        <v>2449</v>
      </c>
      <c r="S234" s="71">
        <f t="shared" si="77"/>
        <v>15666</v>
      </c>
      <c r="T234" s="72">
        <f t="shared" si="77"/>
        <v>10021</v>
      </c>
      <c r="U234" s="71">
        <f t="shared" si="73"/>
        <v>-36.033448231839657</v>
      </c>
    </row>
    <row r="235" spans="1:21" x14ac:dyDescent="0.2">
      <c r="A235" s="52" t="s">
        <v>53</v>
      </c>
      <c r="B235" s="70">
        <v>2848</v>
      </c>
      <c r="C235" s="71">
        <v>3725</v>
      </c>
      <c r="D235" s="71">
        <v>49886</v>
      </c>
      <c r="E235" s="72">
        <v>39008</v>
      </c>
      <c r="F235" s="71">
        <f t="shared" si="70"/>
        <v>-21.805717034839432</v>
      </c>
      <c r="G235" s="70">
        <v>2780</v>
      </c>
      <c r="H235" s="71">
        <v>3697</v>
      </c>
      <c r="I235" s="71">
        <v>46906</v>
      </c>
      <c r="J235" s="72">
        <v>36052</v>
      </c>
      <c r="K235" s="71">
        <f t="shared" si="71"/>
        <v>-23.139896814906407</v>
      </c>
      <c r="L235" s="70">
        <v>130</v>
      </c>
      <c r="M235" s="71">
        <v>332</v>
      </c>
      <c r="N235" s="71">
        <v>3333</v>
      </c>
      <c r="O235" s="72">
        <v>2148</v>
      </c>
      <c r="P235" s="71">
        <f t="shared" si="72"/>
        <v>-35.553555355535558</v>
      </c>
      <c r="Q235" s="70">
        <f t="shared" si="77"/>
        <v>2910</v>
      </c>
      <c r="R235" s="71">
        <f t="shared" si="77"/>
        <v>4029</v>
      </c>
      <c r="S235" s="71">
        <f t="shared" si="77"/>
        <v>50239</v>
      </c>
      <c r="T235" s="72">
        <f t="shared" si="77"/>
        <v>38200</v>
      </c>
      <c r="U235" s="71">
        <f t="shared" si="73"/>
        <v>-23.963454686598062</v>
      </c>
    </row>
    <row r="236" spans="1:21" x14ac:dyDescent="0.2">
      <c r="A236" s="52" t="s">
        <v>56</v>
      </c>
      <c r="B236" s="70">
        <v>192</v>
      </c>
      <c r="C236" s="71">
        <v>0</v>
      </c>
      <c r="D236" s="71">
        <v>1794</v>
      </c>
      <c r="E236" s="72">
        <v>0</v>
      </c>
      <c r="F236" s="71">
        <f t="shared" si="70"/>
        <v>-100</v>
      </c>
      <c r="G236" s="70">
        <v>114</v>
      </c>
      <c r="H236" s="71">
        <v>0</v>
      </c>
      <c r="I236" s="71">
        <v>2185</v>
      </c>
      <c r="J236" s="72">
        <v>0</v>
      </c>
      <c r="K236" s="71">
        <f t="shared" si="71"/>
        <v>-100</v>
      </c>
      <c r="L236" s="70">
        <v>0</v>
      </c>
      <c r="M236" s="71">
        <v>0</v>
      </c>
      <c r="N236" s="71">
        <v>0</v>
      </c>
      <c r="O236" s="72">
        <v>0</v>
      </c>
      <c r="P236" s="71" t="s">
        <v>329</v>
      </c>
      <c r="Q236" s="70">
        <f t="shared" si="77"/>
        <v>114</v>
      </c>
      <c r="R236" s="71">
        <f t="shared" si="77"/>
        <v>0</v>
      </c>
      <c r="S236" s="71">
        <f t="shared" si="77"/>
        <v>2185</v>
      </c>
      <c r="T236" s="72">
        <f t="shared" si="77"/>
        <v>0</v>
      </c>
      <c r="U236" s="71">
        <f t="shared" si="73"/>
        <v>-100</v>
      </c>
    </row>
    <row r="237" spans="1:21" x14ac:dyDescent="0.2">
      <c r="A237" s="47" t="s">
        <v>74</v>
      </c>
      <c r="B237" s="67">
        <v>5488</v>
      </c>
      <c r="C237" s="68">
        <v>11142</v>
      </c>
      <c r="D237" s="68">
        <v>116721</v>
      </c>
      <c r="E237" s="73">
        <v>89253</v>
      </c>
      <c r="F237" s="68">
        <f t="shared" si="70"/>
        <v>-23.533040326933456</v>
      </c>
      <c r="G237" s="67">
        <v>5393</v>
      </c>
      <c r="H237" s="68">
        <v>10316</v>
      </c>
      <c r="I237" s="68">
        <v>111533</v>
      </c>
      <c r="J237" s="73">
        <v>82110</v>
      </c>
      <c r="K237" s="68">
        <f t="shared" si="71"/>
        <v>-26.380533115759462</v>
      </c>
      <c r="L237" s="67">
        <v>148</v>
      </c>
      <c r="M237" s="68">
        <v>1005</v>
      </c>
      <c r="N237" s="68">
        <v>6373</v>
      </c>
      <c r="O237" s="73">
        <v>5604</v>
      </c>
      <c r="P237" s="68">
        <f t="shared" si="72"/>
        <v>-12.066530676290602</v>
      </c>
      <c r="Q237" s="67">
        <f t="shared" si="77"/>
        <v>5541</v>
      </c>
      <c r="R237" s="68">
        <f t="shared" si="77"/>
        <v>11321</v>
      </c>
      <c r="S237" s="68">
        <f t="shared" si="77"/>
        <v>117906</v>
      </c>
      <c r="T237" s="73">
        <f t="shared" si="77"/>
        <v>87714</v>
      </c>
      <c r="U237" s="68">
        <f t="shared" si="73"/>
        <v>-25.606839346598136</v>
      </c>
    </row>
    <row r="238" spans="1:21" x14ac:dyDescent="0.2">
      <c r="A238" s="47" t="s">
        <v>20</v>
      </c>
      <c r="B238" s="67">
        <v>59813</v>
      </c>
      <c r="C238" s="68">
        <v>73731</v>
      </c>
      <c r="D238" s="68">
        <v>1132982</v>
      </c>
      <c r="E238" s="73">
        <v>611171</v>
      </c>
      <c r="F238" s="68">
        <f t="shared" si="70"/>
        <v>-46.056424550434166</v>
      </c>
      <c r="G238" s="67">
        <v>27608</v>
      </c>
      <c r="H238" s="68">
        <v>31930</v>
      </c>
      <c r="I238" s="68">
        <v>637065</v>
      </c>
      <c r="J238" s="73">
        <v>216197</v>
      </c>
      <c r="K238" s="68">
        <f t="shared" si="71"/>
        <v>-66.063588487830913</v>
      </c>
      <c r="L238" s="67">
        <v>25899</v>
      </c>
      <c r="M238" s="68">
        <v>39772</v>
      </c>
      <c r="N238" s="68">
        <v>501651</v>
      </c>
      <c r="O238" s="73">
        <v>392941</v>
      </c>
      <c r="P238" s="68">
        <f t="shared" si="72"/>
        <v>-21.670444193273809</v>
      </c>
      <c r="Q238" s="67">
        <f t="shared" si="77"/>
        <v>53507</v>
      </c>
      <c r="R238" s="68">
        <f t="shared" si="77"/>
        <v>71702</v>
      </c>
      <c r="S238" s="68">
        <f t="shared" si="77"/>
        <v>1138716</v>
      </c>
      <c r="T238" s="73">
        <f t="shared" si="77"/>
        <v>609138</v>
      </c>
      <c r="U238" s="68">
        <f t="shared" si="73"/>
        <v>-46.506591634788656</v>
      </c>
    </row>
    <row r="239" spans="1:21" x14ac:dyDescent="0.2">
      <c r="A239" s="47"/>
      <c r="B239" s="58"/>
      <c r="C239" s="59"/>
      <c r="D239" s="59"/>
      <c r="E239" s="60"/>
      <c r="F239" s="59"/>
      <c r="G239" s="58"/>
      <c r="H239" s="59"/>
      <c r="I239" s="59"/>
      <c r="J239" s="60"/>
      <c r="K239" s="59"/>
      <c r="L239" s="61"/>
      <c r="M239" s="61"/>
      <c r="N239" s="61"/>
      <c r="O239" s="62"/>
      <c r="P239" s="59"/>
      <c r="Q239" s="61"/>
      <c r="R239" s="61"/>
      <c r="S239" s="61"/>
      <c r="T239" s="62"/>
      <c r="U239" s="59"/>
    </row>
    <row r="240" spans="1:21" x14ac:dyDescent="0.2">
      <c r="A240" s="47" t="s">
        <v>328</v>
      </c>
      <c r="B240" s="48"/>
      <c r="C240" s="44"/>
      <c r="D240" s="44"/>
      <c r="E240" s="49"/>
      <c r="F240" s="44"/>
      <c r="G240" s="48"/>
      <c r="H240" s="44"/>
      <c r="I240" s="44"/>
      <c r="J240" s="49"/>
      <c r="K240" s="44"/>
      <c r="L240" s="50"/>
      <c r="M240" s="50"/>
      <c r="N240" s="50"/>
      <c r="O240" s="51"/>
      <c r="P240" s="44"/>
      <c r="Q240" s="50"/>
      <c r="R240" s="50"/>
      <c r="S240" s="50"/>
      <c r="T240" s="51"/>
      <c r="U240" s="44"/>
    </row>
    <row r="241" spans="1:21" x14ac:dyDescent="0.2">
      <c r="A241" s="47" t="s">
        <v>217</v>
      </c>
      <c r="B241" s="48"/>
      <c r="C241" s="44"/>
      <c r="D241" s="44"/>
      <c r="E241" s="49"/>
      <c r="F241" s="44"/>
      <c r="G241" s="48"/>
      <c r="H241" s="44"/>
      <c r="I241" s="44"/>
      <c r="J241" s="49"/>
      <c r="K241" s="44"/>
      <c r="L241" s="50"/>
      <c r="M241" s="50"/>
      <c r="N241" s="50"/>
      <c r="O241" s="51"/>
      <c r="P241" s="44"/>
      <c r="Q241" s="50"/>
      <c r="R241" s="50"/>
      <c r="S241" s="50"/>
      <c r="T241" s="51"/>
      <c r="U241" s="44"/>
    </row>
    <row r="242" spans="1:21" x14ac:dyDescent="0.2">
      <c r="A242" s="47" t="s">
        <v>218</v>
      </c>
      <c r="B242" s="48"/>
      <c r="C242" s="44"/>
      <c r="D242" s="44"/>
      <c r="E242" s="49"/>
      <c r="F242" s="44"/>
      <c r="G242" s="48"/>
      <c r="H242" s="44"/>
      <c r="I242" s="44"/>
      <c r="J242" s="49"/>
      <c r="K242" s="44"/>
      <c r="L242" s="50"/>
      <c r="M242" s="50"/>
      <c r="N242" s="50"/>
      <c r="O242" s="51"/>
      <c r="P242" s="44"/>
      <c r="Q242" s="50"/>
      <c r="R242" s="50"/>
      <c r="S242" s="50"/>
      <c r="T242" s="51"/>
      <c r="U242" s="44"/>
    </row>
    <row r="243" spans="1:21" x14ac:dyDescent="0.2">
      <c r="A243" s="52" t="s">
        <v>219</v>
      </c>
      <c r="B243" s="53">
        <v>193</v>
      </c>
      <c r="C243" s="54">
        <v>0</v>
      </c>
      <c r="D243" s="54">
        <v>11934</v>
      </c>
      <c r="E243" s="55">
        <v>9640</v>
      </c>
      <c r="F243" s="54">
        <f t="shared" si="70"/>
        <v>-19.222389810625103</v>
      </c>
      <c r="G243" s="53">
        <v>0</v>
      </c>
      <c r="H243" s="54">
        <v>0</v>
      </c>
      <c r="I243" s="54">
        <v>0</v>
      </c>
      <c r="J243" s="55">
        <v>0</v>
      </c>
      <c r="K243" s="54" t="s">
        <v>329</v>
      </c>
      <c r="L243" s="56">
        <v>144</v>
      </c>
      <c r="M243" s="56">
        <v>0</v>
      </c>
      <c r="N243" s="56">
        <v>11900</v>
      </c>
      <c r="O243" s="57">
        <v>9691</v>
      </c>
      <c r="P243" s="54">
        <f t="shared" si="72"/>
        <v>-18.563025210084032</v>
      </c>
      <c r="Q243" s="56">
        <f t="shared" ref="Q243:T244" si="78">G243+L243</f>
        <v>144</v>
      </c>
      <c r="R243" s="56">
        <f t="shared" si="78"/>
        <v>0</v>
      </c>
      <c r="S243" s="56">
        <f t="shared" si="78"/>
        <v>11900</v>
      </c>
      <c r="T243" s="57">
        <f t="shared" si="78"/>
        <v>9691</v>
      </c>
      <c r="U243" s="54">
        <f t="shared" si="73"/>
        <v>-18.563025210084032</v>
      </c>
    </row>
    <row r="244" spans="1:21" x14ac:dyDescent="0.2">
      <c r="A244" s="47" t="s">
        <v>190</v>
      </c>
      <c r="B244" s="58">
        <v>193</v>
      </c>
      <c r="C244" s="59">
        <v>0</v>
      </c>
      <c r="D244" s="59">
        <v>11934</v>
      </c>
      <c r="E244" s="60">
        <v>9640</v>
      </c>
      <c r="F244" s="59">
        <f t="shared" si="70"/>
        <v>-19.222389810625103</v>
      </c>
      <c r="G244" s="58">
        <v>0</v>
      </c>
      <c r="H244" s="59">
        <v>0</v>
      </c>
      <c r="I244" s="59">
        <v>0</v>
      </c>
      <c r="J244" s="60">
        <v>0</v>
      </c>
      <c r="K244" s="59" t="s">
        <v>329</v>
      </c>
      <c r="L244" s="61">
        <v>144</v>
      </c>
      <c r="M244" s="61">
        <v>0</v>
      </c>
      <c r="N244" s="61">
        <v>11900</v>
      </c>
      <c r="O244" s="62">
        <v>9691</v>
      </c>
      <c r="P244" s="59">
        <f t="shared" si="72"/>
        <v>-18.563025210084032</v>
      </c>
      <c r="Q244" s="61">
        <f t="shared" si="78"/>
        <v>144</v>
      </c>
      <c r="R244" s="61">
        <f t="shared" si="78"/>
        <v>0</v>
      </c>
      <c r="S244" s="61">
        <f t="shared" si="78"/>
        <v>11900</v>
      </c>
      <c r="T244" s="62">
        <f t="shared" si="78"/>
        <v>9691</v>
      </c>
      <c r="U244" s="59">
        <f t="shared" si="73"/>
        <v>-18.563025210084032</v>
      </c>
    </row>
    <row r="245" spans="1:21" x14ac:dyDescent="0.2">
      <c r="A245" s="47" t="s">
        <v>220</v>
      </c>
      <c r="B245" s="48"/>
      <c r="C245" s="44"/>
      <c r="D245" s="44"/>
      <c r="E245" s="49"/>
      <c r="F245" s="44"/>
      <c r="G245" s="48"/>
      <c r="H245" s="44"/>
      <c r="I245" s="44"/>
      <c r="J245" s="49"/>
      <c r="K245" s="44"/>
      <c r="L245" s="50"/>
      <c r="M245" s="50"/>
      <c r="N245" s="50"/>
      <c r="O245" s="51"/>
      <c r="P245" s="44"/>
      <c r="Q245" s="50"/>
      <c r="R245" s="50"/>
      <c r="S245" s="50"/>
      <c r="T245" s="51"/>
      <c r="U245" s="44"/>
    </row>
    <row r="246" spans="1:21" x14ac:dyDescent="0.2">
      <c r="A246" s="52" t="s">
        <v>221</v>
      </c>
      <c r="B246" s="53">
        <v>596</v>
      </c>
      <c r="C246" s="54">
        <v>7958</v>
      </c>
      <c r="D246" s="54">
        <v>91541</v>
      </c>
      <c r="E246" s="55">
        <v>89265</v>
      </c>
      <c r="F246" s="54">
        <f t="shared" si="70"/>
        <v>-2.48631760631848</v>
      </c>
      <c r="G246" s="53">
        <v>532</v>
      </c>
      <c r="H246" s="54">
        <v>7914</v>
      </c>
      <c r="I246" s="54">
        <v>90309</v>
      </c>
      <c r="J246" s="55">
        <v>89147</v>
      </c>
      <c r="K246" s="54">
        <f t="shared" si="71"/>
        <v>-1.2866934635529128</v>
      </c>
      <c r="L246" s="56">
        <v>0</v>
      </c>
      <c r="M246" s="56">
        <v>0</v>
      </c>
      <c r="N246" s="56">
        <v>2296</v>
      </c>
      <c r="O246" s="57">
        <v>0</v>
      </c>
      <c r="P246" s="54">
        <f t="shared" si="72"/>
        <v>-100</v>
      </c>
      <c r="Q246" s="56">
        <f t="shared" ref="Q246:T247" si="79">G246+L246</f>
        <v>532</v>
      </c>
      <c r="R246" s="56">
        <f t="shared" si="79"/>
        <v>7914</v>
      </c>
      <c r="S246" s="56">
        <f t="shared" si="79"/>
        <v>92605</v>
      </c>
      <c r="T246" s="57">
        <f t="shared" si="79"/>
        <v>89147</v>
      </c>
      <c r="U246" s="54">
        <f t="shared" si="73"/>
        <v>-3.7341396252902106</v>
      </c>
    </row>
    <row r="247" spans="1:21" x14ac:dyDescent="0.2">
      <c r="A247" s="47" t="s">
        <v>191</v>
      </c>
      <c r="B247" s="58">
        <v>596</v>
      </c>
      <c r="C247" s="59">
        <v>7958</v>
      </c>
      <c r="D247" s="59">
        <v>91541</v>
      </c>
      <c r="E247" s="60">
        <v>89265</v>
      </c>
      <c r="F247" s="59">
        <f t="shared" si="70"/>
        <v>-2.48631760631848</v>
      </c>
      <c r="G247" s="58">
        <v>532</v>
      </c>
      <c r="H247" s="59">
        <v>7914</v>
      </c>
      <c r="I247" s="59">
        <v>90309</v>
      </c>
      <c r="J247" s="60">
        <v>89147</v>
      </c>
      <c r="K247" s="59">
        <f t="shared" si="71"/>
        <v>-1.2866934635529128</v>
      </c>
      <c r="L247" s="61">
        <v>0</v>
      </c>
      <c r="M247" s="61">
        <v>0</v>
      </c>
      <c r="N247" s="61">
        <v>2296</v>
      </c>
      <c r="O247" s="62">
        <v>0</v>
      </c>
      <c r="P247" s="59">
        <f t="shared" si="72"/>
        <v>-100</v>
      </c>
      <c r="Q247" s="61">
        <f t="shared" si="79"/>
        <v>532</v>
      </c>
      <c r="R247" s="61">
        <f t="shared" si="79"/>
        <v>7914</v>
      </c>
      <c r="S247" s="61">
        <f t="shared" si="79"/>
        <v>92605</v>
      </c>
      <c r="T247" s="62">
        <f t="shared" si="79"/>
        <v>89147</v>
      </c>
      <c r="U247" s="59">
        <f t="shared" si="73"/>
        <v>-3.7341396252902106</v>
      </c>
    </row>
    <row r="248" spans="1:21" x14ac:dyDescent="0.2">
      <c r="A248" s="47" t="s">
        <v>222</v>
      </c>
      <c r="B248" s="48"/>
      <c r="C248" s="44"/>
      <c r="D248" s="44"/>
      <c r="E248" s="49"/>
      <c r="F248" s="44"/>
      <c r="G248" s="48"/>
      <c r="H248" s="44"/>
      <c r="I248" s="44"/>
      <c r="J248" s="49"/>
      <c r="K248" s="44"/>
      <c r="L248" s="50"/>
      <c r="M248" s="50"/>
      <c r="N248" s="50"/>
      <c r="O248" s="51"/>
      <c r="P248" s="44"/>
      <c r="Q248" s="50"/>
      <c r="R248" s="50"/>
      <c r="S248" s="50"/>
      <c r="T248" s="51"/>
      <c r="U248" s="44"/>
    </row>
    <row r="249" spans="1:21" x14ac:dyDescent="0.2">
      <c r="A249" s="52" t="s">
        <v>223</v>
      </c>
      <c r="B249" s="53">
        <v>24061</v>
      </c>
      <c r="C249" s="54">
        <v>48126</v>
      </c>
      <c r="D249" s="54">
        <v>422987</v>
      </c>
      <c r="E249" s="55">
        <v>449301</v>
      </c>
      <c r="F249" s="54">
        <f t="shared" si="70"/>
        <v>6.2209949714766646</v>
      </c>
      <c r="G249" s="53">
        <v>27116</v>
      </c>
      <c r="H249" s="54">
        <v>50565</v>
      </c>
      <c r="I249" s="54">
        <v>402676</v>
      </c>
      <c r="J249" s="55">
        <v>443458</v>
      </c>
      <c r="K249" s="54">
        <f t="shared" si="71"/>
        <v>10.127745383385154</v>
      </c>
      <c r="L249" s="56">
        <v>1648</v>
      </c>
      <c r="M249" s="56">
        <v>1784</v>
      </c>
      <c r="N249" s="56">
        <v>16694</v>
      </c>
      <c r="O249" s="57">
        <v>14552</v>
      </c>
      <c r="P249" s="54">
        <f t="shared" si="72"/>
        <v>-12.830957230142568</v>
      </c>
      <c r="Q249" s="56">
        <f t="shared" ref="Q249:T256" si="80">G249+L249</f>
        <v>28764</v>
      </c>
      <c r="R249" s="56">
        <f t="shared" si="80"/>
        <v>52349</v>
      </c>
      <c r="S249" s="56">
        <f t="shared" si="80"/>
        <v>419370</v>
      </c>
      <c r="T249" s="57">
        <f t="shared" si="80"/>
        <v>458010</v>
      </c>
      <c r="U249" s="54">
        <f t="shared" si="73"/>
        <v>9.2138207310966447</v>
      </c>
    </row>
    <row r="250" spans="1:21" x14ac:dyDescent="0.2">
      <c r="A250" s="52" t="s">
        <v>224</v>
      </c>
      <c r="B250" s="53">
        <v>186392</v>
      </c>
      <c r="C250" s="54">
        <v>256618</v>
      </c>
      <c r="D250" s="54">
        <v>3431995</v>
      </c>
      <c r="E250" s="55">
        <v>2276708</v>
      </c>
      <c r="F250" s="54">
        <f t="shared" si="70"/>
        <v>-33.662257666459304</v>
      </c>
      <c r="G250" s="53">
        <v>144285</v>
      </c>
      <c r="H250" s="54">
        <v>228764</v>
      </c>
      <c r="I250" s="54">
        <v>3147919</v>
      </c>
      <c r="J250" s="55">
        <v>2328778</v>
      </c>
      <c r="K250" s="54">
        <f t="shared" si="71"/>
        <v>-26.021667012397714</v>
      </c>
      <c r="L250" s="56">
        <v>11510</v>
      </c>
      <c r="M250" s="56">
        <v>10356</v>
      </c>
      <c r="N250" s="56">
        <v>191478</v>
      </c>
      <c r="O250" s="57">
        <v>101099</v>
      </c>
      <c r="P250" s="54">
        <f t="shared" si="72"/>
        <v>-47.200722798441596</v>
      </c>
      <c r="Q250" s="56">
        <f t="shared" si="80"/>
        <v>155795</v>
      </c>
      <c r="R250" s="56">
        <f t="shared" si="80"/>
        <v>239120</v>
      </c>
      <c r="S250" s="56">
        <f t="shared" si="80"/>
        <v>3339397</v>
      </c>
      <c r="T250" s="57">
        <f t="shared" si="80"/>
        <v>2429877</v>
      </c>
      <c r="U250" s="54">
        <f t="shared" si="73"/>
        <v>-27.236054892544971</v>
      </c>
    </row>
    <row r="251" spans="1:21" x14ac:dyDescent="0.2">
      <c r="A251" s="52" t="s">
        <v>225</v>
      </c>
      <c r="B251" s="53">
        <v>32011</v>
      </c>
      <c r="C251" s="54">
        <v>28504</v>
      </c>
      <c r="D251" s="54">
        <v>336775</v>
      </c>
      <c r="E251" s="55">
        <v>285854</v>
      </c>
      <c r="F251" s="54">
        <f t="shared" si="70"/>
        <v>-15.120184099176006</v>
      </c>
      <c r="G251" s="53">
        <v>26505</v>
      </c>
      <c r="H251" s="54">
        <v>15996</v>
      </c>
      <c r="I251" s="54">
        <v>285996</v>
      </c>
      <c r="J251" s="55">
        <v>239144</v>
      </c>
      <c r="K251" s="54">
        <f t="shared" si="71"/>
        <v>-16.382047301360856</v>
      </c>
      <c r="L251" s="56">
        <v>4913</v>
      </c>
      <c r="M251" s="56">
        <v>5971</v>
      </c>
      <c r="N251" s="56">
        <v>59045</v>
      </c>
      <c r="O251" s="57">
        <v>37700</v>
      </c>
      <c r="P251" s="54">
        <f t="shared" si="72"/>
        <v>-36.150393767465495</v>
      </c>
      <c r="Q251" s="56">
        <f t="shared" si="80"/>
        <v>31418</v>
      </c>
      <c r="R251" s="56">
        <f t="shared" si="80"/>
        <v>21967</v>
      </c>
      <c r="S251" s="56">
        <f t="shared" si="80"/>
        <v>345041</v>
      </c>
      <c r="T251" s="57">
        <f t="shared" si="80"/>
        <v>276844</v>
      </c>
      <c r="U251" s="54">
        <f t="shared" si="73"/>
        <v>-19.764897504934194</v>
      </c>
    </row>
    <row r="252" spans="1:21" x14ac:dyDescent="0.2">
      <c r="A252" s="52" t="s">
        <v>226</v>
      </c>
      <c r="B252" s="53">
        <v>0</v>
      </c>
      <c r="C252" s="54">
        <v>-1</v>
      </c>
      <c r="D252" s="54">
        <v>1254</v>
      </c>
      <c r="E252" s="55">
        <v>-1</v>
      </c>
      <c r="F252" s="54">
        <f t="shared" si="70"/>
        <v>-100.07974481658692</v>
      </c>
      <c r="G252" s="53">
        <v>42</v>
      </c>
      <c r="H252" s="54">
        <v>0</v>
      </c>
      <c r="I252" s="54">
        <v>788</v>
      </c>
      <c r="J252" s="55">
        <v>-22</v>
      </c>
      <c r="K252" s="54">
        <f t="shared" si="71"/>
        <v>-102.79187817258884</v>
      </c>
      <c r="L252" s="56">
        <v>0</v>
      </c>
      <c r="M252" s="56">
        <v>0</v>
      </c>
      <c r="N252" s="56">
        <v>344</v>
      </c>
      <c r="O252" s="57">
        <v>94</v>
      </c>
      <c r="P252" s="54">
        <f t="shared" si="72"/>
        <v>-72.674418604651152</v>
      </c>
      <c r="Q252" s="56">
        <f t="shared" si="80"/>
        <v>42</v>
      </c>
      <c r="R252" s="56">
        <f t="shared" si="80"/>
        <v>0</v>
      </c>
      <c r="S252" s="56">
        <f t="shared" si="80"/>
        <v>1132</v>
      </c>
      <c r="T252" s="57">
        <f t="shared" si="80"/>
        <v>72</v>
      </c>
      <c r="U252" s="54">
        <f t="shared" si="73"/>
        <v>-93.639575971731446</v>
      </c>
    </row>
    <row r="253" spans="1:21" x14ac:dyDescent="0.2">
      <c r="A253" s="52" t="s">
        <v>227</v>
      </c>
      <c r="B253" s="53">
        <v>2571</v>
      </c>
      <c r="C253" s="54">
        <v>6147</v>
      </c>
      <c r="D253" s="54">
        <v>51650</v>
      </c>
      <c r="E253" s="55">
        <v>43220</v>
      </c>
      <c r="F253" s="54">
        <f t="shared" si="70"/>
        <v>-16.32139399806389</v>
      </c>
      <c r="G253" s="53">
        <v>1489</v>
      </c>
      <c r="H253" s="54">
        <v>5243</v>
      </c>
      <c r="I253" s="54">
        <v>44844</v>
      </c>
      <c r="J253" s="55">
        <v>38799</v>
      </c>
      <c r="K253" s="54">
        <f t="shared" si="71"/>
        <v>-13.480064222638481</v>
      </c>
      <c r="L253" s="56">
        <v>422</v>
      </c>
      <c r="M253" s="56">
        <v>850</v>
      </c>
      <c r="N253" s="56">
        <v>6093</v>
      </c>
      <c r="O253" s="57">
        <v>5186</v>
      </c>
      <c r="P253" s="54">
        <f t="shared" si="72"/>
        <v>-14.885934679139998</v>
      </c>
      <c r="Q253" s="56">
        <f t="shared" si="80"/>
        <v>1911</v>
      </c>
      <c r="R253" s="56">
        <f t="shared" si="80"/>
        <v>6093</v>
      </c>
      <c r="S253" s="56">
        <f t="shared" si="80"/>
        <v>50937</v>
      </c>
      <c r="T253" s="57">
        <f t="shared" si="80"/>
        <v>43985</v>
      </c>
      <c r="U253" s="54">
        <f t="shared" si="73"/>
        <v>-13.648232129885937</v>
      </c>
    </row>
    <row r="254" spans="1:21" x14ac:dyDescent="0.2">
      <c r="A254" s="52" t="s">
        <v>228</v>
      </c>
      <c r="B254" s="53">
        <v>39418</v>
      </c>
      <c r="C254" s="54">
        <v>66999</v>
      </c>
      <c r="D254" s="54">
        <v>680932</v>
      </c>
      <c r="E254" s="55">
        <v>511874</v>
      </c>
      <c r="F254" s="54">
        <f t="shared" si="70"/>
        <v>-24.827442387786153</v>
      </c>
      <c r="G254" s="53">
        <v>31485</v>
      </c>
      <c r="H254" s="54">
        <v>57709</v>
      </c>
      <c r="I254" s="54">
        <v>647379</v>
      </c>
      <c r="J254" s="55">
        <v>494157</v>
      </c>
      <c r="K254" s="54">
        <f t="shared" si="71"/>
        <v>-23.668052253780242</v>
      </c>
      <c r="L254" s="56">
        <v>1316</v>
      </c>
      <c r="M254" s="56">
        <v>1378</v>
      </c>
      <c r="N254" s="56">
        <v>22898</v>
      </c>
      <c r="O254" s="57">
        <v>15256</v>
      </c>
      <c r="P254" s="54">
        <f t="shared" si="72"/>
        <v>-33.374093807319419</v>
      </c>
      <c r="Q254" s="56">
        <f t="shared" si="80"/>
        <v>32801</v>
      </c>
      <c r="R254" s="56">
        <f t="shared" si="80"/>
        <v>59087</v>
      </c>
      <c r="S254" s="56">
        <f t="shared" si="80"/>
        <v>670277</v>
      </c>
      <c r="T254" s="57">
        <f t="shared" si="80"/>
        <v>509413</v>
      </c>
      <c r="U254" s="54">
        <f t="shared" si="73"/>
        <v>-23.999630003714881</v>
      </c>
    </row>
    <row r="255" spans="1:21" x14ac:dyDescent="0.2">
      <c r="A255" s="52" t="s">
        <v>229</v>
      </c>
      <c r="B255" s="53">
        <v>45424</v>
      </c>
      <c r="C255" s="54">
        <v>101114</v>
      </c>
      <c r="D255" s="54">
        <v>975007</v>
      </c>
      <c r="E255" s="55">
        <v>866188</v>
      </c>
      <c r="F255" s="54">
        <f t="shared" si="70"/>
        <v>-11.160842947794221</v>
      </c>
      <c r="G255" s="53">
        <v>31097</v>
      </c>
      <c r="H255" s="54">
        <v>89713</v>
      </c>
      <c r="I255" s="54">
        <v>927979</v>
      </c>
      <c r="J255" s="55">
        <v>829117</v>
      </c>
      <c r="K255" s="54">
        <f t="shared" si="71"/>
        <v>-10.653473839386452</v>
      </c>
      <c r="L255" s="56">
        <v>2544</v>
      </c>
      <c r="M255" s="56">
        <v>6531</v>
      </c>
      <c r="N255" s="56">
        <v>54498</v>
      </c>
      <c r="O255" s="57">
        <v>41621</v>
      </c>
      <c r="P255" s="54">
        <f t="shared" si="72"/>
        <v>-23.628390032661748</v>
      </c>
      <c r="Q255" s="56">
        <f t="shared" si="80"/>
        <v>33641</v>
      </c>
      <c r="R255" s="56">
        <f t="shared" si="80"/>
        <v>96244</v>
      </c>
      <c r="S255" s="56">
        <f t="shared" si="80"/>
        <v>982477</v>
      </c>
      <c r="T255" s="57">
        <f t="shared" si="80"/>
        <v>870738</v>
      </c>
      <c r="U255" s="54">
        <f t="shared" si="73"/>
        <v>-11.373192451324559</v>
      </c>
    </row>
    <row r="256" spans="1:21" x14ac:dyDescent="0.2">
      <c r="A256" s="47" t="s">
        <v>188</v>
      </c>
      <c r="B256" s="58">
        <v>329877</v>
      </c>
      <c r="C256" s="59">
        <v>507507</v>
      </c>
      <c r="D256" s="59">
        <v>5900600</v>
      </c>
      <c r="E256" s="60">
        <v>4433144</v>
      </c>
      <c r="F256" s="59">
        <f t="shared" si="70"/>
        <v>-24.869606480696881</v>
      </c>
      <c r="G256" s="58">
        <v>262019</v>
      </c>
      <c r="H256" s="59">
        <v>447990</v>
      </c>
      <c r="I256" s="59">
        <v>5457581</v>
      </c>
      <c r="J256" s="60">
        <v>4373431</v>
      </c>
      <c r="K256" s="59">
        <f t="shared" si="71"/>
        <v>-19.865028114104032</v>
      </c>
      <c r="L256" s="61">
        <v>22353</v>
      </c>
      <c r="M256" s="61">
        <v>26870</v>
      </c>
      <c r="N256" s="61">
        <v>351050</v>
      </c>
      <c r="O256" s="62">
        <v>215508</v>
      </c>
      <c r="P256" s="59">
        <f t="shared" si="72"/>
        <v>-38.610454351232022</v>
      </c>
      <c r="Q256" s="61">
        <f t="shared" si="80"/>
        <v>284372</v>
      </c>
      <c r="R256" s="61">
        <f t="shared" si="80"/>
        <v>474860</v>
      </c>
      <c r="S256" s="61">
        <f t="shared" si="80"/>
        <v>5808631</v>
      </c>
      <c r="T256" s="62">
        <f t="shared" si="80"/>
        <v>4588939</v>
      </c>
      <c r="U256" s="59">
        <f t="shared" si="73"/>
        <v>-20.99792532870482</v>
      </c>
    </row>
    <row r="257" spans="1:21" x14ac:dyDescent="0.2">
      <c r="A257" s="47" t="s">
        <v>230</v>
      </c>
      <c r="B257" s="48"/>
      <c r="C257" s="44"/>
      <c r="D257" s="44"/>
      <c r="E257" s="49"/>
      <c r="F257" s="44"/>
      <c r="G257" s="48"/>
      <c r="H257" s="44"/>
      <c r="I257" s="44"/>
      <c r="J257" s="49"/>
      <c r="K257" s="44"/>
      <c r="L257" s="50"/>
      <c r="M257" s="50"/>
      <c r="N257" s="50"/>
      <c r="O257" s="51"/>
      <c r="P257" s="44"/>
      <c r="Q257" s="50"/>
      <c r="R257" s="50"/>
      <c r="S257" s="50"/>
      <c r="T257" s="51"/>
      <c r="U257" s="44"/>
    </row>
    <row r="258" spans="1:21" x14ac:dyDescent="0.2">
      <c r="A258" s="52" t="s">
        <v>231</v>
      </c>
      <c r="B258" s="53">
        <v>356</v>
      </c>
      <c r="C258" s="54">
        <v>1170</v>
      </c>
      <c r="D258" s="54">
        <v>18935</v>
      </c>
      <c r="E258" s="55">
        <v>9013</v>
      </c>
      <c r="F258" s="54">
        <f t="shared" si="70"/>
        <v>-52.400316873514655</v>
      </c>
      <c r="G258" s="53">
        <v>-31</v>
      </c>
      <c r="H258" s="54">
        <v>237</v>
      </c>
      <c r="I258" s="54">
        <v>14418</v>
      </c>
      <c r="J258" s="55">
        <v>3314</v>
      </c>
      <c r="K258" s="54">
        <f t="shared" si="71"/>
        <v>-77.014842557913724</v>
      </c>
      <c r="L258" s="56">
        <v>304</v>
      </c>
      <c r="M258" s="56">
        <v>846</v>
      </c>
      <c r="N258" s="56">
        <v>4746</v>
      </c>
      <c r="O258" s="57">
        <v>6025</v>
      </c>
      <c r="P258" s="54">
        <f t="shared" si="72"/>
        <v>26.94900969237252</v>
      </c>
      <c r="Q258" s="56">
        <f t="shared" ref="Q258:T259" si="81">G258+L258</f>
        <v>273</v>
      </c>
      <c r="R258" s="56">
        <f t="shared" si="81"/>
        <v>1083</v>
      </c>
      <c r="S258" s="56">
        <f t="shared" si="81"/>
        <v>19164</v>
      </c>
      <c r="T258" s="57">
        <f t="shared" si="81"/>
        <v>9339</v>
      </c>
      <c r="U258" s="54">
        <f t="shared" si="73"/>
        <v>-51.268002504696305</v>
      </c>
    </row>
    <row r="259" spans="1:21" x14ac:dyDescent="0.2">
      <c r="A259" s="47" t="s">
        <v>189</v>
      </c>
      <c r="B259" s="58">
        <v>356</v>
      </c>
      <c r="C259" s="59">
        <v>1170</v>
      </c>
      <c r="D259" s="59">
        <v>18935</v>
      </c>
      <c r="E259" s="60">
        <v>9013</v>
      </c>
      <c r="F259" s="59">
        <f t="shared" si="70"/>
        <v>-52.400316873514655</v>
      </c>
      <c r="G259" s="58">
        <v>-31</v>
      </c>
      <c r="H259" s="59">
        <v>237</v>
      </c>
      <c r="I259" s="59">
        <v>14418</v>
      </c>
      <c r="J259" s="60">
        <v>3314</v>
      </c>
      <c r="K259" s="59">
        <f t="shared" si="71"/>
        <v>-77.014842557913724</v>
      </c>
      <c r="L259" s="61">
        <v>304</v>
      </c>
      <c r="M259" s="61">
        <v>846</v>
      </c>
      <c r="N259" s="61">
        <v>4746</v>
      </c>
      <c r="O259" s="62">
        <v>6025</v>
      </c>
      <c r="P259" s="59">
        <f t="shared" si="72"/>
        <v>26.94900969237252</v>
      </c>
      <c r="Q259" s="61">
        <f t="shared" si="81"/>
        <v>273</v>
      </c>
      <c r="R259" s="61">
        <f t="shared" si="81"/>
        <v>1083</v>
      </c>
      <c r="S259" s="61">
        <f t="shared" si="81"/>
        <v>19164</v>
      </c>
      <c r="T259" s="62">
        <f t="shared" si="81"/>
        <v>9339</v>
      </c>
      <c r="U259" s="59">
        <f t="shared" si="73"/>
        <v>-51.268002504696305</v>
      </c>
    </row>
    <row r="260" spans="1:21" x14ac:dyDescent="0.2">
      <c r="A260" s="47" t="s">
        <v>232</v>
      </c>
      <c r="B260" s="48"/>
      <c r="C260" s="44"/>
      <c r="D260" s="44"/>
      <c r="E260" s="49"/>
      <c r="F260" s="44"/>
      <c r="G260" s="48"/>
      <c r="H260" s="44"/>
      <c r="I260" s="44"/>
      <c r="J260" s="49"/>
      <c r="K260" s="44"/>
      <c r="L260" s="50"/>
      <c r="M260" s="50"/>
      <c r="N260" s="50"/>
      <c r="O260" s="51"/>
      <c r="P260" s="44"/>
      <c r="Q260" s="50"/>
      <c r="R260" s="50"/>
      <c r="S260" s="50"/>
      <c r="T260" s="51"/>
      <c r="U260" s="44"/>
    </row>
    <row r="261" spans="1:21" x14ac:dyDescent="0.2">
      <c r="A261" s="52" t="s">
        <v>233</v>
      </c>
      <c r="B261" s="53">
        <v>688</v>
      </c>
      <c r="C261" s="54">
        <v>1760</v>
      </c>
      <c r="D261" s="54">
        <v>3731</v>
      </c>
      <c r="E261" s="55">
        <v>15336</v>
      </c>
      <c r="F261" s="54">
        <f t="shared" si="70"/>
        <v>311.04261592066467</v>
      </c>
      <c r="G261" s="53">
        <v>550</v>
      </c>
      <c r="H261" s="54">
        <v>1536</v>
      </c>
      <c r="I261" s="54">
        <v>3376</v>
      </c>
      <c r="J261" s="55">
        <v>13956</v>
      </c>
      <c r="K261" s="54">
        <f t="shared" si="71"/>
        <v>313.38862559241704</v>
      </c>
      <c r="L261" s="56">
        <v>0</v>
      </c>
      <c r="M261" s="56">
        <v>167</v>
      </c>
      <c r="N261" s="56">
        <v>6</v>
      </c>
      <c r="O261" s="57">
        <v>748</v>
      </c>
      <c r="P261" s="54">
        <f t="shared" si="72"/>
        <v>12366.666666666668</v>
      </c>
      <c r="Q261" s="56">
        <f t="shared" ref="Q261:T263" si="82">G261+L261</f>
        <v>550</v>
      </c>
      <c r="R261" s="56">
        <f t="shared" si="82"/>
        <v>1703</v>
      </c>
      <c r="S261" s="56">
        <f t="shared" si="82"/>
        <v>3382</v>
      </c>
      <c r="T261" s="57">
        <f t="shared" si="82"/>
        <v>14704</v>
      </c>
      <c r="U261" s="54">
        <f t="shared" si="73"/>
        <v>334.77232406859849</v>
      </c>
    </row>
    <row r="262" spans="1:21" x14ac:dyDescent="0.2">
      <c r="A262" s="47" t="s">
        <v>234</v>
      </c>
      <c r="B262" s="58">
        <v>688</v>
      </c>
      <c r="C262" s="59">
        <v>1760</v>
      </c>
      <c r="D262" s="59">
        <v>3731</v>
      </c>
      <c r="E262" s="60">
        <v>15336</v>
      </c>
      <c r="F262" s="59">
        <f t="shared" si="70"/>
        <v>311.04261592066467</v>
      </c>
      <c r="G262" s="58">
        <v>550</v>
      </c>
      <c r="H262" s="59">
        <v>1536</v>
      </c>
      <c r="I262" s="59">
        <v>3376</v>
      </c>
      <c r="J262" s="60">
        <v>13956</v>
      </c>
      <c r="K262" s="59">
        <f t="shared" si="71"/>
        <v>313.38862559241704</v>
      </c>
      <c r="L262" s="61">
        <v>0</v>
      </c>
      <c r="M262" s="61">
        <v>167</v>
      </c>
      <c r="N262" s="61">
        <v>6</v>
      </c>
      <c r="O262" s="62">
        <v>748</v>
      </c>
      <c r="P262" s="59">
        <f t="shared" si="72"/>
        <v>12366.666666666668</v>
      </c>
      <c r="Q262" s="61">
        <f t="shared" si="82"/>
        <v>550</v>
      </c>
      <c r="R262" s="61">
        <f t="shared" si="82"/>
        <v>1703</v>
      </c>
      <c r="S262" s="61">
        <f t="shared" si="82"/>
        <v>3382</v>
      </c>
      <c r="T262" s="62">
        <f t="shared" si="82"/>
        <v>14704</v>
      </c>
      <c r="U262" s="59">
        <f t="shared" si="73"/>
        <v>334.77232406859849</v>
      </c>
    </row>
    <row r="263" spans="1:21" x14ac:dyDescent="0.2">
      <c r="A263" s="47" t="s">
        <v>235</v>
      </c>
      <c r="B263" s="58">
        <v>331710</v>
      </c>
      <c r="C263" s="59">
        <v>518395</v>
      </c>
      <c r="D263" s="59">
        <v>6026741</v>
      </c>
      <c r="E263" s="60">
        <v>4556398</v>
      </c>
      <c r="F263" s="59">
        <f t="shared" si="70"/>
        <v>-24.396983377915195</v>
      </c>
      <c r="G263" s="58">
        <v>263070</v>
      </c>
      <c r="H263" s="59">
        <v>457677</v>
      </c>
      <c r="I263" s="59">
        <v>5565684</v>
      </c>
      <c r="J263" s="60">
        <v>4479848</v>
      </c>
      <c r="K263" s="59">
        <f t="shared" si="71"/>
        <v>-19.509479877046559</v>
      </c>
      <c r="L263" s="61">
        <v>22801</v>
      </c>
      <c r="M263" s="61">
        <v>27883</v>
      </c>
      <c r="N263" s="61">
        <v>369998</v>
      </c>
      <c r="O263" s="62">
        <v>231972</v>
      </c>
      <c r="P263" s="59">
        <f t="shared" si="72"/>
        <v>-37.304525970410651</v>
      </c>
      <c r="Q263" s="61">
        <f t="shared" si="82"/>
        <v>285871</v>
      </c>
      <c r="R263" s="61">
        <f t="shared" si="82"/>
        <v>485560</v>
      </c>
      <c r="S263" s="61">
        <f t="shared" si="82"/>
        <v>5935682</v>
      </c>
      <c r="T263" s="62">
        <f t="shared" si="82"/>
        <v>4711820</v>
      </c>
      <c r="U263" s="59">
        <f t="shared" si="73"/>
        <v>-20.618725868400631</v>
      </c>
    </row>
    <row r="264" spans="1:21" x14ac:dyDescent="0.2">
      <c r="A264" s="47"/>
      <c r="B264" s="58"/>
      <c r="C264" s="59"/>
      <c r="D264" s="59"/>
      <c r="E264" s="60"/>
      <c r="F264" s="59"/>
      <c r="G264" s="58"/>
      <c r="H264" s="59"/>
      <c r="I264" s="59"/>
      <c r="J264" s="60"/>
      <c r="K264" s="59"/>
      <c r="L264" s="61"/>
      <c r="M264" s="61"/>
      <c r="N264" s="61"/>
      <c r="O264" s="62"/>
      <c r="P264" s="59"/>
      <c r="Q264" s="61"/>
      <c r="R264" s="61"/>
      <c r="S264" s="61"/>
      <c r="T264" s="62"/>
      <c r="U264" s="59"/>
    </row>
    <row r="265" spans="1:21" x14ac:dyDescent="0.2">
      <c r="A265" s="104" t="s">
        <v>356</v>
      </c>
      <c r="B265" s="58"/>
      <c r="C265" s="59"/>
      <c r="D265" s="59"/>
      <c r="E265" s="60"/>
      <c r="F265" s="59"/>
      <c r="G265" s="58"/>
      <c r="H265" s="59"/>
      <c r="I265" s="59"/>
      <c r="J265" s="60"/>
      <c r="K265" s="59"/>
      <c r="L265" s="61"/>
      <c r="M265" s="61"/>
      <c r="N265" s="61"/>
      <c r="O265" s="62"/>
      <c r="P265" s="59"/>
      <c r="Q265" s="61"/>
      <c r="R265" s="61"/>
      <c r="S265" s="61"/>
      <c r="T265" s="62"/>
      <c r="U265" s="59"/>
    </row>
    <row r="266" spans="1:21" x14ac:dyDescent="0.2">
      <c r="A266" s="52" t="s">
        <v>59</v>
      </c>
      <c r="B266" s="70">
        <v>24061</v>
      </c>
      <c r="C266" s="71">
        <v>48126</v>
      </c>
      <c r="D266" s="71">
        <v>422987</v>
      </c>
      <c r="E266" s="72">
        <v>449301</v>
      </c>
      <c r="F266" s="71">
        <f t="shared" si="70"/>
        <v>6.2209949714766646</v>
      </c>
      <c r="G266" s="70">
        <v>27116</v>
      </c>
      <c r="H266" s="71">
        <v>50565</v>
      </c>
      <c r="I266" s="71">
        <v>402676</v>
      </c>
      <c r="J266" s="72">
        <v>443458</v>
      </c>
      <c r="K266" s="71">
        <f t="shared" si="71"/>
        <v>10.127745383385154</v>
      </c>
      <c r="L266" s="70">
        <v>1648</v>
      </c>
      <c r="M266" s="71">
        <v>1784</v>
      </c>
      <c r="N266" s="71">
        <v>16694</v>
      </c>
      <c r="O266" s="72">
        <v>14552</v>
      </c>
      <c r="P266" s="71">
        <f t="shared" si="72"/>
        <v>-12.830957230142568</v>
      </c>
      <c r="Q266" s="70">
        <f t="shared" ref="Q266:T273" si="83">G266+L266</f>
        <v>28764</v>
      </c>
      <c r="R266" s="71">
        <f t="shared" si="83"/>
        <v>52349</v>
      </c>
      <c r="S266" s="71">
        <f t="shared" si="83"/>
        <v>419370</v>
      </c>
      <c r="T266" s="72">
        <f t="shared" si="83"/>
        <v>458010</v>
      </c>
      <c r="U266" s="71">
        <f t="shared" si="73"/>
        <v>9.2138207310966447</v>
      </c>
    </row>
    <row r="267" spans="1:21" x14ac:dyDescent="0.2">
      <c r="A267" s="52" t="s">
        <v>60</v>
      </c>
      <c r="B267" s="70">
        <v>186392</v>
      </c>
      <c r="C267" s="71">
        <v>256618</v>
      </c>
      <c r="D267" s="71">
        <v>3431995</v>
      </c>
      <c r="E267" s="72">
        <v>2276708</v>
      </c>
      <c r="F267" s="71">
        <f t="shared" si="70"/>
        <v>-33.662257666459304</v>
      </c>
      <c r="G267" s="70">
        <v>144285</v>
      </c>
      <c r="H267" s="71">
        <v>228764</v>
      </c>
      <c r="I267" s="71">
        <v>3147919</v>
      </c>
      <c r="J267" s="72">
        <v>2328778</v>
      </c>
      <c r="K267" s="71">
        <f t="shared" si="71"/>
        <v>-26.021667012397714</v>
      </c>
      <c r="L267" s="70">
        <v>11510</v>
      </c>
      <c r="M267" s="71">
        <v>10356</v>
      </c>
      <c r="N267" s="71">
        <v>191478</v>
      </c>
      <c r="O267" s="72">
        <v>101099</v>
      </c>
      <c r="P267" s="71">
        <f t="shared" si="72"/>
        <v>-47.200722798441596</v>
      </c>
      <c r="Q267" s="70">
        <f t="shared" si="83"/>
        <v>155795</v>
      </c>
      <c r="R267" s="71">
        <f t="shared" si="83"/>
        <v>239120</v>
      </c>
      <c r="S267" s="71">
        <f t="shared" si="83"/>
        <v>3339397</v>
      </c>
      <c r="T267" s="72">
        <f t="shared" si="83"/>
        <v>2429877</v>
      </c>
      <c r="U267" s="71">
        <f t="shared" si="73"/>
        <v>-27.236054892544971</v>
      </c>
    </row>
    <row r="268" spans="1:21" x14ac:dyDescent="0.2">
      <c r="A268" s="52" t="s">
        <v>62</v>
      </c>
      <c r="B268" s="70">
        <v>32011</v>
      </c>
      <c r="C268" s="71">
        <v>28504</v>
      </c>
      <c r="D268" s="71">
        <v>336775</v>
      </c>
      <c r="E268" s="72">
        <v>285854</v>
      </c>
      <c r="F268" s="71">
        <f t="shared" ref="F268:F330" si="84">(E268-D268)/D268*100</f>
        <v>-15.120184099176006</v>
      </c>
      <c r="G268" s="70">
        <v>26505</v>
      </c>
      <c r="H268" s="71">
        <v>15996</v>
      </c>
      <c r="I268" s="71">
        <v>285996</v>
      </c>
      <c r="J268" s="72">
        <v>239144</v>
      </c>
      <c r="K268" s="71">
        <f t="shared" ref="K268:K330" si="85">(J268-I268)/I268*100</f>
        <v>-16.382047301360856</v>
      </c>
      <c r="L268" s="70">
        <v>4913</v>
      </c>
      <c r="M268" s="71">
        <v>5971</v>
      </c>
      <c r="N268" s="71">
        <v>59045</v>
      </c>
      <c r="O268" s="72">
        <v>37700</v>
      </c>
      <c r="P268" s="71">
        <f t="shared" ref="P268:P330" si="86">(O268-N268)/N268*100</f>
        <v>-36.150393767465495</v>
      </c>
      <c r="Q268" s="70">
        <f t="shared" si="83"/>
        <v>31418</v>
      </c>
      <c r="R268" s="71">
        <f t="shared" si="83"/>
        <v>21967</v>
      </c>
      <c r="S268" s="71">
        <f t="shared" si="83"/>
        <v>345041</v>
      </c>
      <c r="T268" s="72">
        <f t="shared" si="83"/>
        <v>276844</v>
      </c>
      <c r="U268" s="71">
        <f t="shared" ref="U268:U330" si="87">(T268-S268)/S268*100</f>
        <v>-19.764897504934194</v>
      </c>
    </row>
    <row r="269" spans="1:21" x14ac:dyDescent="0.2">
      <c r="A269" s="52" t="s">
        <v>63</v>
      </c>
      <c r="B269" s="70">
        <v>0</v>
      </c>
      <c r="C269" s="74">
        <v>-1</v>
      </c>
      <c r="D269" s="71">
        <v>1254</v>
      </c>
      <c r="E269" s="75">
        <v>-1</v>
      </c>
      <c r="F269" s="74">
        <f t="shared" si="84"/>
        <v>-100.07974481658692</v>
      </c>
      <c r="G269" s="70">
        <v>42</v>
      </c>
      <c r="H269" s="71">
        <v>0</v>
      </c>
      <c r="I269" s="71">
        <v>788</v>
      </c>
      <c r="J269" s="75">
        <v>-22</v>
      </c>
      <c r="K269" s="74">
        <f t="shared" si="85"/>
        <v>-102.79187817258884</v>
      </c>
      <c r="L269" s="70">
        <v>0</v>
      </c>
      <c r="M269" s="71">
        <v>0</v>
      </c>
      <c r="N269" s="71">
        <v>344</v>
      </c>
      <c r="O269" s="72">
        <v>94</v>
      </c>
      <c r="P269" s="74">
        <f t="shared" si="86"/>
        <v>-72.674418604651152</v>
      </c>
      <c r="Q269" s="70">
        <f t="shared" si="83"/>
        <v>42</v>
      </c>
      <c r="R269" s="71">
        <f t="shared" si="83"/>
        <v>0</v>
      </c>
      <c r="S269" s="71">
        <f t="shared" si="83"/>
        <v>1132</v>
      </c>
      <c r="T269" s="72">
        <f t="shared" si="83"/>
        <v>72</v>
      </c>
      <c r="U269" s="74">
        <f t="shared" si="87"/>
        <v>-93.639575971731446</v>
      </c>
    </row>
    <row r="270" spans="1:21" x14ac:dyDescent="0.2">
      <c r="A270" s="52" t="s">
        <v>53</v>
      </c>
      <c r="B270" s="70">
        <v>3808</v>
      </c>
      <c r="C270" s="71">
        <v>9077</v>
      </c>
      <c r="D270" s="71">
        <v>86250</v>
      </c>
      <c r="E270" s="72">
        <v>77209</v>
      </c>
      <c r="F270" s="71">
        <f t="shared" si="84"/>
        <v>-10.48231884057971</v>
      </c>
      <c r="G270" s="70">
        <v>2008</v>
      </c>
      <c r="H270" s="71">
        <v>7016</v>
      </c>
      <c r="I270" s="71">
        <v>62638</v>
      </c>
      <c r="J270" s="72">
        <v>56069</v>
      </c>
      <c r="K270" s="71">
        <f t="shared" si="85"/>
        <v>-10.487244164883936</v>
      </c>
      <c r="L270" s="70">
        <v>870</v>
      </c>
      <c r="M270" s="71">
        <v>1863</v>
      </c>
      <c r="N270" s="71">
        <v>22745</v>
      </c>
      <c r="O270" s="72">
        <v>21650</v>
      </c>
      <c r="P270" s="71">
        <f t="shared" si="86"/>
        <v>-4.8142448889865905</v>
      </c>
      <c r="Q270" s="70">
        <f t="shared" si="83"/>
        <v>2878</v>
      </c>
      <c r="R270" s="71">
        <f t="shared" si="83"/>
        <v>8879</v>
      </c>
      <c r="S270" s="71">
        <f t="shared" si="83"/>
        <v>85383</v>
      </c>
      <c r="T270" s="72">
        <f t="shared" si="83"/>
        <v>77719</v>
      </c>
      <c r="U270" s="71">
        <f t="shared" si="87"/>
        <v>-8.9760256725577694</v>
      </c>
    </row>
    <row r="271" spans="1:21" x14ac:dyDescent="0.2">
      <c r="A271" s="52" t="s">
        <v>65</v>
      </c>
      <c r="B271" s="70">
        <v>39418</v>
      </c>
      <c r="C271" s="71">
        <v>66999</v>
      </c>
      <c r="D271" s="71">
        <v>680932</v>
      </c>
      <c r="E271" s="72">
        <v>511874</v>
      </c>
      <c r="F271" s="71">
        <f t="shared" si="84"/>
        <v>-24.827442387786153</v>
      </c>
      <c r="G271" s="70">
        <v>31485</v>
      </c>
      <c r="H271" s="71">
        <v>57709</v>
      </c>
      <c r="I271" s="71">
        <v>647379</v>
      </c>
      <c r="J271" s="72">
        <v>494157</v>
      </c>
      <c r="K271" s="71">
        <f t="shared" si="85"/>
        <v>-23.668052253780242</v>
      </c>
      <c r="L271" s="70">
        <v>1316</v>
      </c>
      <c r="M271" s="71">
        <v>1378</v>
      </c>
      <c r="N271" s="71">
        <v>22898</v>
      </c>
      <c r="O271" s="72">
        <v>15256</v>
      </c>
      <c r="P271" s="71">
        <f t="shared" si="86"/>
        <v>-33.374093807319419</v>
      </c>
      <c r="Q271" s="70">
        <f t="shared" si="83"/>
        <v>32801</v>
      </c>
      <c r="R271" s="71">
        <f t="shared" si="83"/>
        <v>59087</v>
      </c>
      <c r="S271" s="71">
        <f t="shared" si="83"/>
        <v>670277</v>
      </c>
      <c r="T271" s="72">
        <f t="shared" si="83"/>
        <v>509413</v>
      </c>
      <c r="U271" s="71">
        <f t="shared" si="87"/>
        <v>-23.999630003714881</v>
      </c>
    </row>
    <row r="272" spans="1:21" x14ac:dyDescent="0.2">
      <c r="A272" s="52" t="s">
        <v>57</v>
      </c>
      <c r="B272" s="70">
        <v>46020</v>
      </c>
      <c r="C272" s="71">
        <v>109072</v>
      </c>
      <c r="D272" s="71">
        <v>1066548</v>
      </c>
      <c r="E272" s="72">
        <v>955453</v>
      </c>
      <c r="F272" s="71">
        <f t="shared" si="84"/>
        <v>-10.416315065050986</v>
      </c>
      <c r="G272" s="70">
        <v>31629</v>
      </c>
      <c r="H272" s="71">
        <v>97627</v>
      </c>
      <c r="I272" s="71">
        <v>1018288</v>
      </c>
      <c r="J272" s="72">
        <v>918264</v>
      </c>
      <c r="K272" s="71">
        <f t="shared" si="85"/>
        <v>-9.8227613406030514</v>
      </c>
      <c r="L272" s="70">
        <v>2544</v>
      </c>
      <c r="M272" s="71">
        <v>6531</v>
      </c>
      <c r="N272" s="71">
        <v>56794</v>
      </c>
      <c r="O272" s="72">
        <v>41621</v>
      </c>
      <c r="P272" s="71">
        <f t="shared" si="86"/>
        <v>-26.715850265873154</v>
      </c>
      <c r="Q272" s="70">
        <f t="shared" si="83"/>
        <v>34173</v>
      </c>
      <c r="R272" s="71">
        <f t="shared" si="83"/>
        <v>104158</v>
      </c>
      <c r="S272" s="71">
        <f t="shared" si="83"/>
        <v>1075082</v>
      </c>
      <c r="T272" s="72">
        <f t="shared" si="83"/>
        <v>959885</v>
      </c>
      <c r="U272" s="71">
        <f t="shared" si="87"/>
        <v>-10.715182655834624</v>
      </c>
    </row>
    <row r="273" spans="1:21" x14ac:dyDescent="0.2">
      <c r="A273" s="47" t="s">
        <v>75</v>
      </c>
      <c r="B273" s="67">
        <v>331710</v>
      </c>
      <c r="C273" s="68">
        <v>518395</v>
      </c>
      <c r="D273" s="68">
        <v>6026741</v>
      </c>
      <c r="E273" s="73">
        <v>4556398</v>
      </c>
      <c r="F273" s="68">
        <f t="shared" si="84"/>
        <v>-24.396983377915195</v>
      </c>
      <c r="G273" s="67">
        <v>263070</v>
      </c>
      <c r="H273" s="68">
        <v>457677</v>
      </c>
      <c r="I273" s="68">
        <v>5565684</v>
      </c>
      <c r="J273" s="73">
        <v>4479848</v>
      </c>
      <c r="K273" s="68">
        <f t="shared" si="85"/>
        <v>-19.509479877046559</v>
      </c>
      <c r="L273" s="67">
        <v>22801</v>
      </c>
      <c r="M273" s="68">
        <v>27883</v>
      </c>
      <c r="N273" s="68">
        <v>369998</v>
      </c>
      <c r="O273" s="73">
        <v>231972</v>
      </c>
      <c r="P273" s="68">
        <f t="shared" si="86"/>
        <v>-37.304525970410651</v>
      </c>
      <c r="Q273" s="67">
        <f t="shared" si="83"/>
        <v>285871</v>
      </c>
      <c r="R273" s="68">
        <f t="shared" si="83"/>
        <v>485560</v>
      </c>
      <c r="S273" s="68">
        <f t="shared" si="83"/>
        <v>5935682</v>
      </c>
      <c r="T273" s="73">
        <f t="shared" si="83"/>
        <v>4711820</v>
      </c>
      <c r="U273" s="68">
        <f t="shared" si="87"/>
        <v>-20.618725868400631</v>
      </c>
    </row>
    <row r="274" spans="1:21" x14ac:dyDescent="0.2">
      <c r="A274" s="47"/>
      <c r="B274" s="58"/>
      <c r="C274" s="59"/>
      <c r="D274" s="59"/>
      <c r="E274" s="60"/>
      <c r="F274" s="59"/>
      <c r="G274" s="58"/>
      <c r="H274" s="59"/>
      <c r="I274" s="59"/>
      <c r="J274" s="60"/>
      <c r="K274" s="59"/>
      <c r="L274" s="61"/>
      <c r="M274" s="61"/>
      <c r="N274" s="61"/>
      <c r="O274" s="62"/>
      <c r="P274" s="59"/>
      <c r="Q274" s="61"/>
      <c r="R274" s="61"/>
      <c r="S274" s="61"/>
      <c r="T274" s="62"/>
      <c r="U274" s="59"/>
    </row>
    <row r="275" spans="1:21" x14ac:dyDescent="0.2">
      <c r="A275" s="47" t="s">
        <v>332</v>
      </c>
      <c r="B275" s="48"/>
      <c r="C275" s="44"/>
      <c r="D275" s="44"/>
      <c r="E275" s="49"/>
      <c r="F275" s="44"/>
      <c r="G275" s="48"/>
      <c r="H275" s="44"/>
      <c r="I275" s="44"/>
      <c r="J275" s="49"/>
      <c r="K275" s="44"/>
      <c r="L275" s="50"/>
      <c r="M275" s="50"/>
      <c r="N275" s="50"/>
      <c r="O275" s="51"/>
      <c r="P275" s="44"/>
      <c r="Q275" s="50"/>
      <c r="R275" s="50"/>
      <c r="S275" s="50"/>
      <c r="T275" s="51"/>
      <c r="U275" s="44"/>
    </row>
    <row r="276" spans="1:21" x14ac:dyDescent="0.2">
      <c r="A276" s="47" t="s">
        <v>236</v>
      </c>
      <c r="B276" s="48"/>
      <c r="C276" s="44"/>
      <c r="D276" s="44"/>
      <c r="E276" s="49"/>
      <c r="F276" s="44"/>
      <c r="G276" s="48"/>
      <c r="H276" s="44"/>
      <c r="I276" s="44"/>
      <c r="J276" s="49"/>
      <c r="K276" s="44"/>
      <c r="L276" s="50"/>
      <c r="M276" s="50"/>
      <c r="N276" s="50"/>
      <c r="O276" s="51"/>
      <c r="P276" s="44"/>
      <c r="Q276" s="50"/>
      <c r="R276" s="50"/>
      <c r="S276" s="50"/>
      <c r="T276" s="51"/>
      <c r="U276" s="44"/>
    </row>
    <row r="277" spans="1:21" x14ac:dyDescent="0.2">
      <c r="A277" s="52" t="s">
        <v>237</v>
      </c>
      <c r="B277" s="53">
        <v>119774</v>
      </c>
      <c r="C277" s="54">
        <v>173722</v>
      </c>
      <c r="D277" s="54">
        <v>2212561</v>
      </c>
      <c r="E277" s="55">
        <v>1763038</v>
      </c>
      <c r="F277" s="54">
        <f t="shared" si="84"/>
        <v>-20.316863580258353</v>
      </c>
      <c r="G277" s="53">
        <v>37474</v>
      </c>
      <c r="H277" s="54">
        <v>82920</v>
      </c>
      <c r="I277" s="54">
        <v>1079432</v>
      </c>
      <c r="J277" s="55">
        <v>734712</v>
      </c>
      <c r="K277" s="54">
        <f t="shared" si="85"/>
        <v>-31.935314128171111</v>
      </c>
      <c r="L277" s="56">
        <v>71962</v>
      </c>
      <c r="M277" s="56">
        <v>79064</v>
      </c>
      <c r="N277" s="56">
        <v>1138965</v>
      </c>
      <c r="O277" s="57">
        <v>1019327</v>
      </c>
      <c r="P277" s="54">
        <f t="shared" si="86"/>
        <v>-10.504098018815327</v>
      </c>
      <c r="Q277" s="56">
        <f t="shared" ref="Q277:T284" si="88">G277+L277</f>
        <v>109436</v>
      </c>
      <c r="R277" s="56">
        <f t="shared" si="88"/>
        <v>161984</v>
      </c>
      <c r="S277" s="56">
        <f t="shared" si="88"/>
        <v>2218397</v>
      </c>
      <c r="T277" s="57">
        <f t="shared" si="88"/>
        <v>1754039</v>
      </c>
      <c r="U277" s="54">
        <f t="shared" si="87"/>
        <v>-20.932141541843052</v>
      </c>
    </row>
    <row r="278" spans="1:21" x14ac:dyDescent="0.2">
      <c r="A278" s="52" t="s">
        <v>238</v>
      </c>
      <c r="B278" s="53">
        <v>206801</v>
      </c>
      <c r="C278" s="54">
        <v>432325</v>
      </c>
      <c r="D278" s="54">
        <v>4717845</v>
      </c>
      <c r="E278" s="55">
        <v>4196038</v>
      </c>
      <c r="F278" s="54">
        <f t="shared" si="84"/>
        <v>-11.06028281980438</v>
      </c>
      <c r="G278" s="53">
        <v>234447</v>
      </c>
      <c r="H278" s="54">
        <v>414671</v>
      </c>
      <c r="I278" s="54">
        <v>4616386</v>
      </c>
      <c r="J278" s="55">
        <v>4108728</v>
      </c>
      <c r="K278" s="54">
        <f t="shared" si="85"/>
        <v>-10.996870712284458</v>
      </c>
      <c r="L278" s="56">
        <v>7192</v>
      </c>
      <c r="M278" s="56">
        <v>12381</v>
      </c>
      <c r="N278" s="56">
        <v>75811</v>
      </c>
      <c r="O278" s="57">
        <v>64741</v>
      </c>
      <c r="P278" s="54">
        <f t="shared" si="86"/>
        <v>-14.60210259724842</v>
      </c>
      <c r="Q278" s="56">
        <f t="shared" si="88"/>
        <v>241639</v>
      </c>
      <c r="R278" s="56">
        <f t="shared" si="88"/>
        <v>427052</v>
      </c>
      <c r="S278" s="56">
        <f t="shared" si="88"/>
        <v>4692197</v>
      </c>
      <c r="T278" s="57">
        <f t="shared" si="88"/>
        <v>4173469</v>
      </c>
      <c r="U278" s="54">
        <f t="shared" si="87"/>
        <v>-11.05511980848204</v>
      </c>
    </row>
    <row r="279" spans="1:21" x14ac:dyDescent="0.2">
      <c r="A279" s="52" t="s">
        <v>239</v>
      </c>
      <c r="B279" s="53">
        <v>1317</v>
      </c>
      <c r="C279" s="54">
        <v>23878</v>
      </c>
      <c r="D279" s="54">
        <v>356255</v>
      </c>
      <c r="E279" s="55">
        <v>286015</v>
      </c>
      <c r="F279" s="54">
        <f t="shared" si="84"/>
        <v>-19.716214509270046</v>
      </c>
      <c r="G279" s="53">
        <v>20</v>
      </c>
      <c r="H279" s="54">
        <v>17225</v>
      </c>
      <c r="I279" s="54">
        <v>316993</v>
      </c>
      <c r="J279" s="55">
        <v>243078</v>
      </c>
      <c r="K279" s="54">
        <f t="shared" si="85"/>
        <v>-23.317549598887041</v>
      </c>
      <c r="L279" s="56">
        <v>910</v>
      </c>
      <c r="M279" s="56">
        <v>1984</v>
      </c>
      <c r="N279" s="56">
        <v>49094</v>
      </c>
      <c r="O279" s="57">
        <v>35030</v>
      </c>
      <c r="P279" s="54">
        <f t="shared" si="86"/>
        <v>-28.647085183525483</v>
      </c>
      <c r="Q279" s="56">
        <f t="shared" si="88"/>
        <v>930</v>
      </c>
      <c r="R279" s="56">
        <f t="shared" si="88"/>
        <v>19209</v>
      </c>
      <c r="S279" s="56">
        <f t="shared" si="88"/>
        <v>366087</v>
      </c>
      <c r="T279" s="57">
        <f t="shared" si="88"/>
        <v>278108</v>
      </c>
      <c r="U279" s="54">
        <f t="shared" si="87"/>
        <v>-24.032265554362763</v>
      </c>
    </row>
    <row r="280" spans="1:21" x14ac:dyDescent="0.2">
      <c r="A280" s="52" t="s">
        <v>240</v>
      </c>
      <c r="B280" s="53">
        <v>0</v>
      </c>
      <c r="C280" s="54">
        <v>0</v>
      </c>
      <c r="D280" s="54">
        <v>0</v>
      </c>
      <c r="E280" s="55">
        <v>0</v>
      </c>
      <c r="F280" s="54" t="s">
        <v>329</v>
      </c>
      <c r="G280" s="53">
        <v>0</v>
      </c>
      <c r="H280" s="54">
        <v>0</v>
      </c>
      <c r="I280" s="54">
        <v>0</v>
      </c>
      <c r="J280" s="55">
        <v>20</v>
      </c>
      <c r="K280" s="54" t="s">
        <v>329</v>
      </c>
      <c r="L280" s="56">
        <v>0</v>
      </c>
      <c r="M280" s="56">
        <v>0</v>
      </c>
      <c r="N280" s="56">
        <v>0</v>
      </c>
      <c r="O280" s="57">
        <v>0</v>
      </c>
      <c r="P280" s="54" t="s">
        <v>329</v>
      </c>
      <c r="Q280" s="56">
        <f t="shared" si="88"/>
        <v>0</v>
      </c>
      <c r="R280" s="56">
        <f t="shared" si="88"/>
        <v>0</v>
      </c>
      <c r="S280" s="56">
        <f t="shared" si="88"/>
        <v>0</v>
      </c>
      <c r="T280" s="57">
        <f t="shared" si="88"/>
        <v>20</v>
      </c>
      <c r="U280" s="54" t="s">
        <v>329</v>
      </c>
    </row>
    <row r="281" spans="1:21" x14ac:dyDescent="0.2">
      <c r="A281" s="52" t="s">
        <v>241</v>
      </c>
      <c r="B281" s="53">
        <v>2168</v>
      </c>
      <c r="C281" s="54">
        <v>3028</v>
      </c>
      <c r="D281" s="54">
        <v>26252</v>
      </c>
      <c r="E281" s="55">
        <v>22234</v>
      </c>
      <c r="F281" s="54">
        <f t="shared" si="84"/>
        <v>-15.305500533292701</v>
      </c>
      <c r="G281" s="53">
        <v>0</v>
      </c>
      <c r="H281" s="54">
        <v>0</v>
      </c>
      <c r="I281" s="54">
        <v>4009</v>
      </c>
      <c r="J281" s="55">
        <v>0</v>
      </c>
      <c r="K281" s="54">
        <f t="shared" si="85"/>
        <v>-100</v>
      </c>
      <c r="L281" s="56">
        <v>1500</v>
      </c>
      <c r="M281" s="56">
        <v>8062</v>
      </c>
      <c r="N281" s="56">
        <v>23422</v>
      </c>
      <c r="O281" s="57">
        <v>29346</v>
      </c>
      <c r="P281" s="54">
        <f t="shared" si="86"/>
        <v>25.292460080266416</v>
      </c>
      <c r="Q281" s="56">
        <f t="shared" si="88"/>
        <v>1500</v>
      </c>
      <c r="R281" s="56">
        <f t="shared" si="88"/>
        <v>8062</v>
      </c>
      <c r="S281" s="56">
        <f t="shared" si="88"/>
        <v>27431</v>
      </c>
      <c r="T281" s="57">
        <f t="shared" si="88"/>
        <v>29346</v>
      </c>
      <c r="U281" s="54">
        <f t="shared" si="87"/>
        <v>6.9811527104370965</v>
      </c>
    </row>
    <row r="282" spans="1:21" x14ac:dyDescent="0.2">
      <c r="A282" s="52" t="s">
        <v>242</v>
      </c>
      <c r="B282" s="53">
        <v>0</v>
      </c>
      <c r="C282" s="54">
        <v>0</v>
      </c>
      <c r="D282" s="54">
        <v>40</v>
      </c>
      <c r="E282" s="55">
        <v>20</v>
      </c>
      <c r="F282" s="54">
        <f t="shared" si="84"/>
        <v>-50</v>
      </c>
      <c r="G282" s="53">
        <v>0</v>
      </c>
      <c r="H282" s="54">
        <v>0</v>
      </c>
      <c r="I282" s="54">
        <v>0</v>
      </c>
      <c r="J282" s="55">
        <v>0</v>
      </c>
      <c r="K282" s="54" t="s">
        <v>329</v>
      </c>
      <c r="L282" s="56">
        <v>0</v>
      </c>
      <c r="M282" s="56">
        <v>0</v>
      </c>
      <c r="N282" s="56">
        <v>68</v>
      </c>
      <c r="O282" s="57">
        <v>30</v>
      </c>
      <c r="P282" s="54">
        <f t="shared" si="86"/>
        <v>-55.882352941176471</v>
      </c>
      <c r="Q282" s="56">
        <f t="shared" si="88"/>
        <v>0</v>
      </c>
      <c r="R282" s="56">
        <f t="shared" si="88"/>
        <v>0</v>
      </c>
      <c r="S282" s="56">
        <f t="shared" si="88"/>
        <v>68</v>
      </c>
      <c r="T282" s="57">
        <f t="shared" si="88"/>
        <v>30</v>
      </c>
      <c r="U282" s="54">
        <f t="shared" si="87"/>
        <v>-55.882352941176471</v>
      </c>
    </row>
    <row r="283" spans="1:21" x14ac:dyDescent="0.2">
      <c r="A283" s="52" t="s">
        <v>243</v>
      </c>
      <c r="B283" s="53">
        <v>39189</v>
      </c>
      <c r="C283" s="54">
        <v>71389</v>
      </c>
      <c r="D283" s="54">
        <v>635408</v>
      </c>
      <c r="E283" s="55">
        <v>608197</v>
      </c>
      <c r="F283" s="54">
        <f t="shared" si="84"/>
        <v>-4.2824452949915646</v>
      </c>
      <c r="G283" s="53">
        <v>7857</v>
      </c>
      <c r="H283" s="54">
        <v>25888</v>
      </c>
      <c r="I283" s="54">
        <v>355350</v>
      </c>
      <c r="J283" s="55">
        <v>298631</v>
      </c>
      <c r="K283" s="54">
        <f t="shared" si="85"/>
        <v>-15.961446461235401</v>
      </c>
      <c r="L283" s="56">
        <v>15957</v>
      </c>
      <c r="M283" s="56">
        <v>42410</v>
      </c>
      <c r="N283" s="56">
        <v>272486</v>
      </c>
      <c r="O283" s="57">
        <v>321491</v>
      </c>
      <c r="P283" s="54">
        <f t="shared" si="86"/>
        <v>17.98441020823088</v>
      </c>
      <c r="Q283" s="56">
        <f t="shared" si="88"/>
        <v>23814</v>
      </c>
      <c r="R283" s="56">
        <f t="shared" si="88"/>
        <v>68298</v>
      </c>
      <c r="S283" s="56">
        <f t="shared" si="88"/>
        <v>627836</v>
      </c>
      <c r="T283" s="57">
        <f t="shared" si="88"/>
        <v>620122</v>
      </c>
      <c r="U283" s="54">
        <f t="shared" si="87"/>
        <v>-1.2286648105556228</v>
      </c>
    </row>
    <row r="284" spans="1:21" x14ac:dyDescent="0.2">
      <c r="A284" s="47" t="s">
        <v>193</v>
      </c>
      <c r="B284" s="58">
        <v>369249</v>
      </c>
      <c r="C284" s="59">
        <v>704342</v>
      </c>
      <c r="D284" s="59">
        <v>7948361</v>
      </c>
      <c r="E284" s="60">
        <v>6875542</v>
      </c>
      <c r="F284" s="59">
        <f t="shared" si="84"/>
        <v>-13.497361279891539</v>
      </c>
      <c r="G284" s="58">
        <v>279798</v>
      </c>
      <c r="H284" s="59">
        <v>540704</v>
      </c>
      <c r="I284" s="59">
        <v>6372170</v>
      </c>
      <c r="J284" s="60">
        <v>5385169</v>
      </c>
      <c r="K284" s="59">
        <f t="shared" si="85"/>
        <v>-15.489244637227193</v>
      </c>
      <c r="L284" s="61">
        <v>97521</v>
      </c>
      <c r="M284" s="61">
        <v>143901</v>
      </c>
      <c r="N284" s="61">
        <v>1559846</v>
      </c>
      <c r="O284" s="62">
        <v>1469965</v>
      </c>
      <c r="P284" s="59">
        <f t="shared" si="86"/>
        <v>-5.7621713938427259</v>
      </c>
      <c r="Q284" s="61">
        <f t="shared" si="88"/>
        <v>377319</v>
      </c>
      <c r="R284" s="61">
        <f t="shared" si="88"/>
        <v>684605</v>
      </c>
      <c r="S284" s="61">
        <f t="shared" si="88"/>
        <v>7932016</v>
      </c>
      <c r="T284" s="62">
        <f t="shared" si="88"/>
        <v>6855134</v>
      </c>
      <c r="U284" s="59">
        <f t="shared" si="87"/>
        <v>-13.576397223606204</v>
      </c>
    </row>
    <row r="285" spans="1:21" x14ac:dyDescent="0.2">
      <c r="A285" s="47" t="s">
        <v>244</v>
      </c>
      <c r="B285" s="48"/>
      <c r="C285" s="44"/>
      <c r="D285" s="44"/>
      <c r="E285" s="49"/>
      <c r="F285" s="44"/>
      <c r="G285" s="48"/>
      <c r="H285" s="44"/>
      <c r="I285" s="44"/>
      <c r="J285" s="49"/>
      <c r="K285" s="44"/>
      <c r="L285" s="50"/>
      <c r="M285" s="50"/>
      <c r="N285" s="50"/>
      <c r="O285" s="51"/>
      <c r="P285" s="44"/>
      <c r="Q285" s="50"/>
      <c r="R285" s="50"/>
      <c r="S285" s="50"/>
      <c r="T285" s="51"/>
      <c r="U285" s="44"/>
    </row>
    <row r="286" spans="1:21" x14ac:dyDescent="0.2">
      <c r="A286" s="52" t="s">
        <v>245</v>
      </c>
      <c r="B286" s="53">
        <v>33892</v>
      </c>
      <c r="C286" s="54">
        <v>77059</v>
      </c>
      <c r="D286" s="54">
        <v>472236</v>
      </c>
      <c r="E286" s="55">
        <v>734321</v>
      </c>
      <c r="F286" s="54">
        <f t="shared" si="84"/>
        <v>55.498733684005451</v>
      </c>
      <c r="G286" s="53">
        <v>16862</v>
      </c>
      <c r="H286" s="54">
        <v>43675</v>
      </c>
      <c r="I286" s="54">
        <v>194756</v>
      </c>
      <c r="J286" s="55">
        <v>471403</v>
      </c>
      <c r="K286" s="54">
        <f t="shared" si="85"/>
        <v>142.04799852122656</v>
      </c>
      <c r="L286" s="56">
        <v>15418</v>
      </c>
      <c r="M286" s="56">
        <v>28092</v>
      </c>
      <c r="N286" s="56">
        <v>277894</v>
      </c>
      <c r="O286" s="57">
        <v>248558</v>
      </c>
      <c r="P286" s="54">
        <f t="shared" si="86"/>
        <v>-10.556543142349241</v>
      </c>
      <c r="Q286" s="56">
        <f t="shared" ref="Q286:T292" si="89">G286+L286</f>
        <v>32280</v>
      </c>
      <c r="R286" s="56">
        <f t="shared" si="89"/>
        <v>71767</v>
      </c>
      <c r="S286" s="56">
        <f t="shared" si="89"/>
        <v>472650</v>
      </c>
      <c r="T286" s="57">
        <f t="shared" si="89"/>
        <v>719961</v>
      </c>
      <c r="U286" s="54">
        <f t="shared" si="87"/>
        <v>52.324341478895583</v>
      </c>
    </row>
    <row r="287" spans="1:21" x14ac:dyDescent="0.2">
      <c r="A287" s="52" t="s">
        <v>246</v>
      </c>
      <c r="B287" s="53">
        <v>46387</v>
      </c>
      <c r="C287" s="54">
        <v>71533</v>
      </c>
      <c r="D287" s="54">
        <v>1228140</v>
      </c>
      <c r="E287" s="55">
        <v>1011018</v>
      </c>
      <c r="F287" s="54">
        <f t="shared" si="84"/>
        <v>-17.678929112316187</v>
      </c>
      <c r="G287" s="53">
        <v>54908</v>
      </c>
      <c r="H287" s="54">
        <v>72759</v>
      </c>
      <c r="I287" s="54">
        <v>1172275</v>
      </c>
      <c r="J287" s="55">
        <v>963159</v>
      </c>
      <c r="K287" s="54">
        <f t="shared" si="85"/>
        <v>-17.838476466699365</v>
      </c>
      <c r="L287" s="56">
        <v>3821</v>
      </c>
      <c r="M287" s="56">
        <v>5208</v>
      </c>
      <c r="N287" s="56">
        <v>49367</v>
      </c>
      <c r="O287" s="57">
        <v>41961</v>
      </c>
      <c r="P287" s="54">
        <f t="shared" si="86"/>
        <v>-15.001924362428342</v>
      </c>
      <c r="Q287" s="56">
        <f t="shared" si="89"/>
        <v>58729</v>
      </c>
      <c r="R287" s="56">
        <f t="shared" si="89"/>
        <v>77967</v>
      </c>
      <c r="S287" s="56">
        <f t="shared" si="89"/>
        <v>1221642</v>
      </c>
      <c r="T287" s="57">
        <f t="shared" si="89"/>
        <v>1005120</v>
      </c>
      <c r="U287" s="54">
        <f t="shared" si="87"/>
        <v>-17.723850358779416</v>
      </c>
    </row>
    <row r="288" spans="1:21" x14ac:dyDescent="0.2">
      <c r="A288" s="52" t="s">
        <v>247</v>
      </c>
      <c r="B288" s="53">
        <v>103984</v>
      </c>
      <c r="C288" s="54">
        <v>130187</v>
      </c>
      <c r="D288" s="54">
        <v>1001468</v>
      </c>
      <c r="E288" s="55">
        <v>1004915</v>
      </c>
      <c r="F288" s="54">
        <f t="shared" si="84"/>
        <v>0.34419472214788688</v>
      </c>
      <c r="G288" s="53">
        <v>86633</v>
      </c>
      <c r="H288" s="54">
        <v>117943</v>
      </c>
      <c r="I288" s="54">
        <v>948384</v>
      </c>
      <c r="J288" s="55">
        <v>988201</v>
      </c>
      <c r="K288" s="54">
        <f t="shared" si="85"/>
        <v>4.1984048655396968</v>
      </c>
      <c r="L288" s="56">
        <v>2136</v>
      </c>
      <c r="M288" s="56">
        <v>3425</v>
      </c>
      <c r="N288" s="56">
        <v>38627</v>
      </c>
      <c r="O288" s="57">
        <v>27111</v>
      </c>
      <c r="P288" s="54">
        <f t="shared" si="86"/>
        <v>-29.813342998420794</v>
      </c>
      <c r="Q288" s="56">
        <f t="shared" si="89"/>
        <v>88769</v>
      </c>
      <c r="R288" s="56">
        <f t="shared" si="89"/>
        <v>121368</v>
      </c>
      <c r="S288" s="56">
        <f t="shared" si="89"/>
        <v>987011</v>
      </c>
      <c r="T288" s="57">
        <f t="shared" si="89"/>
        <v>1015312</v>
      </c>
      <c r="U288" s="54">
        <f t="shared" si="87"/>
        <v>2.867343930310807</v>
      </c>
    </row>
    <row r="289" spans="1:21" x14ac:dyDescent="0.2">
      <c r="A289" s="52" t="s">
        <v>248</v>
      </c>
      <c r="B289" s="53">
        <v>2589</v>
      </c>
      <c r="C289" s="54">
        <v>3730</v>
      </c>
      <c r="D289" s="54">
        <v>91887</v>
      </c>
      <c r="E289" s="55">
        <v>17855</v>
      </c>
      <c r="F289" s="54">
        <f t="shared" si="84"/>
        <v>-80.568524383209819</v>
      </c>
      <c r="G289" s="53">
        <v>152</v>
      </c>
      <c r="H289" s="54">
        <v>0</v>
      </c>
      <c r="I289" s="54">
        <v>20736</v>
      </c>
      <c r="J289" s="55">
        <v>0</v>
      </c>
      <c r="K289" s="54">
        <f t="shared" si="85"/>
        <v>-100</v>
      </c>
      <c r="L289" s="56">
        <v>3424</v>
      </c>
      <c r="M289" s="56">
        <v>260</v>
      </c>
      <c r="N289" s="56">
        <v>56956</v>
      </c>
      <c r="O289" s="57">
        <v>11174</v>
      </c>
      <c r="P289" s="54">
        <f t="shared" si="86"/>
        <v>-80.38134700470539</v>
      </c>
      <c r="Q289" s="56">
        <f t="shared" si="89"/>
        <v>3576</v>
      </c>
      <c r="R289" s="56">
        <f t="shared" si="89"/>
        <v>260</v>
      </c>
      <c r="S289" s="56">
        <f t="shared" si="89"/>
        <v>77692</v>
      </c>
      <c r="T289" s="57">
        <f t="shared" si="89"/>
        <v>11174</v>
      </c>
      <c r="U289" s="54">
        <f t="shared" si="87"/>
        <v>-85.617566802244767</v>
      </c>
    </row>
    <row r="290" spans="1:21" x14ac:dyDescent="0.2">
      <c r="A290" s="52" t="s">
        <v>249</v>
      </c>
      <c r="B290" s="53">
        <v>72</v>
      </c>
      <c r="C290" s="54">
        <v>12</v>
      </c>
      <c r="D290" s="54">
        <v>9151</v>
      </c>
      <c r="E290" s="55">
        <v>3013</v>
      </c>
      <c r="F290" s="54">
        <f t="shared" si="84"/>
        <v>-67.07463665173205</v>
      </c>
      <c r="G290" s="53">
        <v>0</v>
      </c>
      <c r="H290" s="54">
        <v>0</v>
      </c>
      <c r="I290" s="54">
        <v>0</v>
      </c>
      <c r="J290" s="55">
        <v>0</v>
      </c>
      <c r="K290" s="54" t="s">
        <v>329</v>
      </c>
      <c r="L290" s="56">
        <v>100</v>
      </c>
      <c r="M290" s="56">
        <v>120</v>
      </c>
      <c r="N290" s="56">
        <v>10947</v>
      </c>
      <c r="O290" s="57">
        <v>3072</v>
      </c>
      <c r="P290" s="54">
        <f t="shared" si="86"/>
        <v>-71.937517127980271</v>
      </c>
      <c r="Q290" s="56">
        <f t="shared" si="89"/>
        <v>100</v>
      </c>
      <c r="R290" s="56">
        <f t="shared" si="89"/>
        <v>120</v>
      </c>
      <c r="S290" s="56">
        <f t="shared" si="89"/>
        <v>10947</v>
      </c>
      <c r="T290" s="57">
        <f t="shared" si="89"/>
        <v>3072</v>
      </c>
      <c r="U290" s="54">
        <f t="shared" si="87"/>
        <v>-71.937517127980271</v>
      </c>
    </row>
    <row r="291" spans="1:21" x14ac:dyDescent="0.2">
      <c r="A291" s="52" t="s">
        <v>250</v>
      </c>
      <c r="B291" s="53">
        <v>16977</v>
      </c>
      <c r="C291" s="54">
        <v>39259</v>
      </c>
      <c r="D291" s="54">
        <v>260084</v>
      </c>
      <c r="E291" s="55">
        <v>269470</v>
      </c>
      <c r="F291" s="54">
        <f t="shared" si="84"/>
        <v>3.6088340689930942</v>
      </c>
      <c r="G291" s="53">
        <v>0</v>
      </c>
      <c r="H291" s="54">
        <v>0</v>
      </c>
      <c r="I291" s="54">
        <v>32502</v>
      </c>
      <c r="J291" s="55">
        <v>0</v>
      </c>
      <c r="K291" s="54">
        <f t="shared" si="85"/>
        <v>-100</v>
      </c>
      <c r="L291" s="56">
        <v>14449</v>
      </c>
      <c r="M291" s="56">
        <v>36537</v>
      </c>
      <c r="N291" s="56">
        <v>224640</v>
      </c>
      <c r="O291" s="57">
        <v>267350</v>
      </c>
      <c r="P291" s="54">
        <f t="shared" si="86"/>
        <v>19.012642450142451</v>
      </c>
      <c r="Q291" s="56">
        <f t="shared" si="89"/>
        <v>14449</v>
      </c>
      <c r="R291" s="56">
        <f t="shared" si="89"/>
        <v>36537</v>
      </c>
      <c r="S291" s="56">
        <f t="shared" si="89"/>
        <v>257142</v>
      </c>
      <c r="T291" s="57">
        <f t="shared" si="89"/>
        <v>267350</v>
      </c>
      <c r="U291" s="54">
        <f t="shared" si="87"/>
        <v>3.9697910104144793</v>
      </c>
    </row>
    <row r="292" spans="1:21" x14ac:dyDescent="0.2">
      <c r="A292" s="47" t="s">
        <v>251</v>
      </c>
      <c r="B292" s="58">
        <v>203901</v>
      </c>
      <c r="C292" s="59">
        <v>321780</v>
      </c>
      <c r="D292" s="59">
        <v>3062966</v>
      </c>
      <c r="E292" s="60">
        <v>3040592</v>
      </c>
      <c r="F292" s="59">
        <f t="shared" si="84"/>
        <v>-0.73046844137349232</v>
      </c>
      <c r="G292" s="58">
        <v>158555</v>
      </c>
      <c r="H292" s="59">
        <v>234377</v>
      </c>
      <c r="I292" s="59">
        <v>2368653</v>
      </c>
      <c r="J292" s="60">
        <v>2422763</v>
      </c>
      <c r="K292" s="59">
        <f t="shared" si="85"/>
        <v>2.2844207235082554</v>
      </c>
      <c r="L292" s="61">
        <v>39348</v>
      </c>
      <c r="M292" s="61">
        <v>73642</v>
      </c>
      <c r="N292" s="61">
        <v>658431</v>
      </c>
      <c r="O292" s="62">
        <v>599226</v>
      </c>
      <c r="P292" s="59">
        <f t="shared" si="86"/>
        <v>-8.9918305790583979</v>
      </c>
      <c r="Q292" s="61">
        <f t="shared" si="89"/>
        <v>197903</v>
      </c>
      <c r="R292" s="61">
        <f t="shared" si="89"/>
        <v>308019</v>
      </c>
      <c r="S292" s="61">
        <f t="shared" si="89"/>
        <v>3027084</v>
      </c>
      <c r="T292" s="62">
        <f t="shared" si="89"/>
        <v>3021989</v>
      </c>
      <c r="U292" s="59">
        <f t="shared" si="87"/>
        <v>-0.16831379637961816</v>
      </c>
    </row>
    <row r="293" spans="1:21" x14ac:dyDescent="0.2">
      <c r="A293" s="47" t="s">
        <v>252</v>
      </c>
      <c r="B293" s="48"/>
      <c r="C293" s="44"/>
      <c r="D293" s="44"/>
      <c r="E293" s="49"/>
      <c r="F293" s="44"/>
      <c r="G293" s="48"/>
      <c r="H293" s="44"/>
      <c r="I293" s="44"/>
      <c r="J293" s="49"/>
      <c r="K293" s="44"/>
      <c r="L293" s="50"/>
      <c r="M293" s="50"/>
      <c r="N293" s="50"/>
      <c r="O293" s="51"/>
      <c r="P293" s="44"/>
      <c r="Q293" s="50"/>
      <c r="R293" s="50"/>
      <c r="S293" s="50"/>
      <c r="T293" s="51"/>
      <c r="U293" s="44"/>
    </row>
    <row r="294" spans="1:21" x14ac:dyDescent="0.2">
      <c r="A294" s="52" t="s">
        <v>253</v>
      </c>
      <c r="B294" s="53">
        <v>44609</v>
      </c>
      <c r="C294" s="54">
        <v>55044</v>
      </c>
      <c r="D294" s="54">
        <v>757278</v>
      </c>
      <c r="E294" s="55">
        <v>632251</v>
      </c>
      <c r="F294" s="54">
        <f t="shared" si="84"/>
        <v>-16.510053111274857</v>
      </c>
      <c r="G294" s="53">
        <v>24305</v>
      </c>
      <c r="H294" s="54">
        <v>29556</v>
      </c>
      <c r="I294" s="54">
        <v>504010</v>
      </c>
      <c r="J294" s="55">
        <v>339773</v>
      </c>
      <c r="K294" s="54">
        <f t="shared" si="85"/>
        <v>-32.586059800400783</v>
      </c>
      <c r="L294" s="56">
        <v>14952</v>
      </c>
      <c r="M294" s="56">
        <v>25772</v>
      </c>
      <c r="N294" s="56">
        <v>259396</v>
      </c>
      <c r="O294" s="57">
        <v>292368</v>
      </c>
      <c r="P294" s="54">
        <f t="shared" si="86"/>
        <v>12.711067248531203</v>
      </c>
      <c r="Q294" s="56">
        <f t="shared" ref="Q294:T300" si="90">G294+L294</f>
        <v>39257</v>
      </c>
      <c r="R294" s="56">
        <f t="shared" si="90"/>
        <v>55328</v>
      </c>
      <c r="S294" s="56">
        <f t="shared" si="90"/>
        <v>763406</v>
      </c>
      <c r="T294" s="57">
        <f t="shared" si="90"/>
        <v>632141</v>
      </c>
      <c r="U294" s="54">
        <f t="shared" si="87"/>
        <v>-17.194651338868177</v>
      </c>
    </row>
    <row r="295" spans="1:21" x14ac:dyDescent="0.2">
      <c r="A295" s="52" t="s">
        <v>254</v>
      </c>
      <c r="B295" s="53">
        <v>4083</v>
      </c>
      <c r="C295" s="54">
        <v>20070</v>
      </c>
      <c r="D295" s="54">
        <v>26219</v>
      </c>
      <c r="E295" s="55">
        <v>84672</v>
      </c>
      <c r="F295" s="54">
        <f t="shared" si="84"/>
        <v>222.94137838971739</v>
      </c>
      <c r="G295" s="53">
        <v>0</v>
      </c>
      <c r="H295" s="54">
        <v>0</v>
      </c>
      <c r="I295" s="54">
        <v>9946</v>
      </c>
      <c r="J295" s="55">
        <v>18896</v>
      </c>
      <c r="K295" s="54">
        <f t="shared" si="85"/>
        <v>89.985923989543537</v>
      </c>
      <c r="L295" s="56">
        <v>3838</v>
      </c>
      <c r="M295" s="56">
        <v>10593</v>
      </c>
      <c r="N295" s="56">
        <v>27377</v>
      </c>
      <c r="O295" s="57">
        <v>50633</v>
      </c>
      <c r="P295" s="54">
        <f t="shared" si="86"/>
        <v>84.94721846805713</v>
      </c>
      <c r="Q295" s="56">
        <f t="shared" si="90"/>
        <v>3838</v>
      </c>
      <c r="R295" s="56">
        <f t="shared" si="90"/>
        <v>10593</v>
      </c>
      <c r="S295" s="56">
        <f t="shared" si="90"/>
        <v>37323</v>
      </c>
      <c r="T295" s="57">
        <f t="shared" si="90"/>
        <v>69529</v>
      </c>
      <c r="U295" s="54">
        <f t="shared" si="87"/>
        <v>86.289955255472492</v>
      </c>
    </row>
    <row r="296" spans="1:21" x14ac:dyDescent="0.2">
      <c r="A296" s="52" t="s">
        <v>255</v>
      </c>
      <c r="B296" s="53">
        <v>257</v>
      </c>
      <c r="C296" s="54">
        <v>263</v>
      </c>
      <c r="D296" s="54">
        <v>224632</v>
      </c>
      <c r="E296" s="55">
        <v>1440</v>
      </c>
      <c r="F296" s="54">
        <f t="shared" si="84"/>
        <v>-99.358951529612881</v>
      </c>
      <c r="G296" s="53">
        <v>312</v>
      </c>
      <c r="H296" s="54">
        <v>0</v>
      </c>
      <c r="I296" s="54">
        <v>224643</v>
      </c>
      <c r="J296" s="55">
        <v>0</v>
      </c>
      <c r="K296" s="54">
        <f t="shared" si="85"/>
        <v>-100</v>
      </c>
      <c r="L296" s="56">
        <v>720</v>
      </c>
      <c r="M296" s="56">
        <v>270</v>
      </c>
      <c r="N296" s="56">
        <v>4080</v>
      </c>
      <c r="O296" s="57">
        <v>1350</v>
      </c>
      <c r="P296" s="54">
        <f t="shared" si="86"/>
        <v>-66.911764705882348</v>
      </c>
      <c r="Q296" s="56">
        <f t="shared" si="90"/>
        <v>1032</v>
      </c>
      <c r="R296" s="56">
        <f t="shared" si="90"/>
        <v>270</v>
      </c>
      <c r="S296" s="56">
        <f t="shared" si="90"/>
        <v>228723</v>
      </c>
      <c r="T296" s="57">
        <f t="shared" si="90"/>
        <v>1350</v>
      </c>
      <c r="U296" s="54">
        <f t="shared" si="87"/>
        <v>-99.409766398656899</v>
      </c>
    </row>
    <row r="297" spans="1:21" x14ac:dyDescent="0.2">
      <c r="A297" s="52" t="s">
        <v>256</v>
      </c>
      <c r="B297" s="53">
        <v>0</v>
      </c>
      <c r="C297" s="54">
        <v>0</v>
      </c>
      <c r="D297" s="54">
        <v>0</v>
      </c>
      <c r="E297" s="55">
        <v>0</v>
      </c>
      <c r="F297" s="54" t="s">
        <v>329</v>
      </c>
      <c r="G297" s="53">
        <v>0</v>
      </c>
      <c r="H297" s="54">
        <v>2</v>
      </c>
      <c r="I297" s="54">
        <v>0</v>
      </c>
      <c r="J297" s="55">
        <v>5</v>
      </c>
      <c r="K297" s="54" t="s">
        <v>329</v>
      </c>
      <c r="L297" s="56">
        <v>0</v>
      </c>
      <c r="M297" s="56">
        <v>0</v>
      </c>
      <c r="N297" s="56">
        <v>0</v>
      </c>
      <c r="O297" s="57">
        <v>0</v>
      </c>
      <c r="P297" s="54" t="s">
        <v>329</v>
      </c>
      <c r="Q297" s="56">
        <f t="shared" si="90"/>
        <v>0</v>
      </c>
      <c r="R297" s="56">
        <f t="shared" si="90"/>
        <v>2</v>
      </c>
      <c r="S297" s="56">
        <f t="shared" si="90"/>
        <v>0</v>
      </c>
      <c r="T297" s="57">
        <f t="shared" si="90"/>
        <v>5</v>
      </c>
      <c r="U297" s="54" t="s">
        <v>329</v>
      </c>
    </row>
    <row r="298" spans="1:21" x14ac:dyDescent="0.2">
      <c r="A298" s="52" t="s">
        <v>257</v>
      </c>
      <c r="B298" s="53">
        <v>17834</v>
      </c>
      <c r="C298" s="54">
        <v>32610</v>
      </c>
      <c r="D298" s="54">
        <v>295007</v>
      </c>
      <c r="E298" s="55">
        <v>269206</v>
      </c>
      <c r="F298" s="54">
        <f t="shared" si="84"/>
        <v>-8.7458941652231967</v>
      </c>
      <c r="G298" s="53">
        <v>10004</v>
      </c>
      <c r="H298" s="54">
        <v>16563</v>
      </c>
      <c r="I298" s="54">
        <v>177901</v>
      </c>
      <c r="J298" s="55">
        <v>171504</v>
      </c>
      <c r="K298" s="54">
        <f t="shared" si="85"/>
        <v>-3.5958201471604991</v>
      </c>
      <c r="L298" s="56">
        <v>8424</v>
      </c>
      <c r="M298" s="56">
        <v>15126</v>
      </c>
      <c r="N298" s="56">
        <v>125603</v>
      </c>
      <c r="O298" s="57">
        <v>91129</v>
      </c>
      <c r="P298" s="54">
        <f t="shared" si="86"/>
        <v>-27.446796652946187</v>
      </c>
      <c r="Q298" s="56">
        <f t="shared" si="90"/>
        <v>18428</v>
      </c>
      <c r="R298" s="56">
        <f t="shared" si="90"/>
        <v>31689</v>
      </c>
      <c r="S298" s="56">
        <f t="shared" si="90"/>
        <v>303504</v>
      </c>
      <c r="T298" s="57">
        <f t="shared" si="90"/>
        <v>262633</v>
      </c>
      <c r="U298" s="54">
        <f t="shared" si="87"/>
        <v>-13.466379355791029</v>
      </c>
    </row>
    <row r="299" spans="1:21" x14ac:dyDescent="0.2">
      <c r="A299" s="52" t="s">
        <v>258</v>
      </c>
      <c r="B299" s="53">
        <v>0</v>
      </c>
      <c r="C299" s="54">
        <v>0</v>
      </c>
      <c r="D299" s="54">
        <v>0</v>
      </c>
      <c r="E299" s="55">
        <v>0</v>
      </c>
      <c r="F299" s="54" t="s">
        <v>329</v>
      </c>
      <c r="G299" s="53">
        <v>0</v>
      </c>
      <c r="H299" s="54">
        <v>0</v>
      </c>
      <c r="I299" s="54">
        <v>0</v>
      </c>
      <c r="J299" s="55">
        <v>0</v>
      </c>
      <c r="K299" s="54" t="s">
        <v>329</v>
      </c>
      <c r="L299" s="56">
        <v>0</v>
      </c>
      <c r="M299" s="56">
        <v>0</v>
      </c>
      <c r="N299" s="56">
        <v>1</v>
      </c>
      <c r="O299" s="57">
        <v>0</v>
      </c>
      <c r="P299" s="54">
        <f t="shared" si="86"/>
        <v>-100</v>
      </c>
      <c r="Q299" s="56">
        <f t="shared" si="90"/>
        <v>0</v>
      </c>
      <c r="R299" s="56">
        <f t="shared" si="90"/>
        <v>0</v>
      </c>
      <c r="S299" s="56">
        <f t="shared" si="90"/>
        <v>1</v>
      </c>
      <c r="T299" s="57">
        <f t="shared" si="90"/>
        <v>0</v>
      </c>
      <c r="U299" s="54">
        <f t="shared" si="87"/>
        <v>-100</v>
      </c>
    </row>
    <row r="300" spans="1:21" x14ac:dyDescent="0.2">
      <c r="A300" s="47" t="s">
        <v>259</v>
      </c>
      <c r="B300" s="58">
        <v>66783</v>
      </c>
      <c r="C300" s="59">
        <v>107987</v>
      </c>
      <c r="D300" s="59">
        <v>1303136</v>
      </c>
      <c r="E300" s="60">
        <v>987569</v>
      </c>
      <c r="F300" s="59">
        <f t="shared" si="84"/>
        <v>-24.215968248901113</v>
      </c>
      <c r="G300" s="58">
        <v>34621</v>
      </c>
      <c r="H300" s="59">
        <v>46121</v>
      </c>
      <c r="I300" s="59">
        <v>916500</v>
      </c>
      <c r="J300" s="60">
        <v>530178</v>
      </c>
      <c r="K300" s="59">
        <f t="shared" si="85"/>
        <v>-42.151882160392802</v>
      </c>
      <c r="L300" s="61">
        <v>27934</v>
      </c>
      <c r="M300" s="61">
        <v>51761</v>
      </c>
      <c r="N300" s="61">
        <v>416457</v>
      </c>
      <c r="O300" s="62">
        <v>435480</v>
      </c>
      <c r="P300" s="59">
        <f t="shared" si="86"/>
        <v>4.5678185262824256</v>
      </c>
      <c r="Q300" s="61">
        <f t="shared" si="90"/>
        <v>62555</v>
      </c>
      <c r="R300" s="61">
        <f t="shared" si="90"/>
        <v>97882</v>
      </c>
      <c r="S300" s="61">
        <f t="shared" si="90"/>
        <v>1332957</v>
      </c>
      <c r="T300" s="62">
        <f t="shared" si="90"/>
        <v>965658</v>
      </c>
      <c r="U300" s="59">
        <f t="shared" si="87"/>
        <v>-27.555202455893173</v>
      </c>
    </row>
    <row r="301" spans="1:21" x14ac:dyDescent="0.2">
      <c r="A301" s="47" t="s">
        <v>260</v>
      </c>
      <c r="B301" s="48"/>
      <c r="C301" s="44"/>
      <c r="D301" s="44"/>
      <c r="E301" s="49"/>
      <c r="F301" s="44"/>
      <c r="G301" s="48"/>
      <c r="H301" s="44"/>
      <c r="I301" s="44"/>
      <c r="J301" s="49"/>
      <c r="K301" s="44"/>
      <c r="L301" s="50"/>
      <c r="M301" s="50"/>
      <c r="N301" s="50"/>
      <c r="O301" s="51"/>
      <c r="P301" s="44"/>
      <c r="Q301" s="50"/>
      <c r="R301" s="50"/>
      <c r="S301" s="50"/>
      <c r="T301" s="51"/>
      <c r="U301" s="44"/>
    </row>
    <row r="302" spans="1:21" x14ac:dyDescent="0.2">
      <c r="A302" s="52" t="s">
        <v>261</v>
      </c>
      <c r="B302" s="53">
        <v>19498</v>
      </c>
      <c r="C302" s="54">
        <v>31041</v>
      </c>
      <c r="D302" s="54">
        <v>321432</v>
      </c>
      <c r="E302" s="55">
        <v>314455</v>
      </c>
      <c r="F302" s="54">
        <f t="shared" si="84"/>
        <v>-2.1705990691654846</v>
      </c>
      <c r="G302" s="53">
        <v>11673</v>
      </c>
      <c r="H302" s="54">
        <v>14615</v>
      </c>
      <c r="I302" s="54">
        <v>185320</v>
      </c>
      <c r="J302" s="55">
        <v>155889</v>
      </c>
      <c r="K302" s="54">
        <f t="shared" si="85"/>
        <v>-15.881178502050508</v>
      </c>
      <c r="L302" s="56">
        <v>5787</v>
      </c>
      <c r="M302" s="56">
        <v>9740</v>
      </c>
      <c r="N302" s="56">
        <v>132358</v>
      </c>
      <c r="O302" s="57">
        <v>151340</v>
      </c>
      <c r="P302" s="54">
        <f t="shared" si="86"/>
        <v>14.341407395095121</v>
      </c>
      <c r="Q302" s="56">
        <f t="shared" ref="Q302:T308" si="91">G302+L302</f>
        <v>17460</v>
      </c>
      <c r="R302" s="56">
        <f t="shared" si="91"/>
        <v>24355</v>
      </c>
      <c r="S302" s="56">
        <f t="shared" si="91"/>
        <v>317678</v>
      </c>
      <c r="T302" s="57">
        <f t="shared" si="91"/>
        <v>307229</v>
      </c>
      <c r="U302" s="54">
        <f t="shared" si="87"/>
        <v>-3.2891796095417369</v>
      </c>
    </row>
    <row r="303" spans="1:21" x14ac:dyDescent="0.2">
      <c r="A303" s="52" t="s">
        <v>262</v>
      </c>
      <c r="B303" s="53">
        <v>1660</v>
      </c>
      <c r="C303" s="54">
        <v>6005</v>
      </c>
      <c r="D303" s="54">
        <v>49637</v>
      </c>
      <c r="E303" s="55">
        <v>77638</v>
      </c>
      <c r="F303" s="54">
        <f t="shared" si="84"/>
        <v>56.411547837298791</v>
      </c>
      <c r="G303" s="53">
        <v>214</v>
      </c>
      <c r="H303" s="54">
        <v>6325</v>
      </c>
      <c r="I303" s="54">
        <v>30175</v>
      </c>
      <c r="J303" s="55">
        <v>65618</v>
      </c>
      <c r="K303" s="54">
        <f t="shared" si="85"/>
        <v>117.45816072908038</v>
      </c>
      <c r="L303" s="56">
        <v>1463</v>
      </c>
      <c r="M303" s="56">
        <v>2651</v>
      </c>
      <c r="N303" s="56">
        <v>9012</v>
      </c>
      <c r="O303" s="57">
        <v>14620</v>
      </c>
      <c r="P303" s="54">
        <f t="shared" si="86"/>
        <v>62.228140257434525</v>
      </c>
      <c r="Q303" s="56">
        <f t="shared" si="91"/>
        <v>1677</v>
      </c>
      <c r="R303" s="56">
        <f t="shared" si="91"/>
        <v>8976</v>
      </c>
      <c r="S303" s="56">
        <f t="shared" si="91"/>
        <v>39187</v>
      </c>
      <c r="T303" s="57">
        <f t="shared" si="91"/>
        <v>80238</v>
      </c>
      <c r="U303" s="54">
        <f t="shared" si="87"/>
        <v>104.75667951106233</v>
      </c>
    </row>
    <row r="304" spans="1:21" x14ac:dyDescent="0.2">
      <c r="A304" s="52" t="s">
        <v>263</v>
      </c>
      <c r="B304" s="53">
        <v>23165</v>
      </c>
      <c r="C304" s="54">
        <v>31126</v>
      </c>
      <c r="D304" s="54">
        <v>113480</v>
      </c>
      <c r="E304" s="55">
        <v>332175</v>
      </c>
      <c r="F304" s="54">
        <f t="shared" si="84"/>
        <v>192.71677828692279</v>
      </c>
      <c r="G304" s="53">
        <v>14466</v>
      </c>
      <c r="H304" s="54">
        <v>26769</v>
      </c>
      <c r="I304" s="54">
        <v>67410</v>
      </c>
      <c r="J304" s="55">
        <v>289609</v>
      </c>
      <c r="K304" s="54">
        <f t="shared" si="85"/>
        <v>329.6232013054443</v>
      </c>
      <c r="L304" s="56">
        <v>2308</v>
      </c>
      <c r="M304" s="56">
        <v>2294</v>
      </c>
      <c r="N304" s="56">
        <v>42470</v>
      </c>
      <c r="O304" s="57">
        <v>43757</v>
      </c>
      <c r="P304" s="54">
        <f t="shared" si="86"/>
        <v>3.0303743819166473</v>
      </c>
      <c r="Q304" s="56">
        <f t="shared" si="91"/>
        <v>16774</v>
      </c>
      <c r="R304" s="56">
        <f t="shared" si="91"/>
        <v>29063</v>
      </c>
      <c r="S304" s="56">
        <f t="shared" si="91"/>
        <v>109880</v>
      </c>
      <c r="T304" s="57">
        <f t="shared" si="91"/>
        <v>333366</v>
      </c>
      <c r="U304" s="54">
        <f t="shared" si="87"/>
        <v>203.39097196942117</v>
      </c>
    </row>
    <row r="305" spans="1:21" x14ac:dyDescent="0.2">
      <c r="A305" s="52" t="s">
        <v>264</v>
      </c>
      <c r="B305" s="53">
        <v>7358</v>
      </c>
      <c r="C305" s="54">
        <v>15353</v>
      </c>
      <c r="D305" s="54">
        <v>86894</v>
      </c>
      <c r="E305" s="55">
        <v>115958</v>
      </c>
      <c r="F305" s="54">
        <f t="shared" si="84"/>
        <v>33.447648859530005</v>
      </c>
      <c r="G305" s="53">
        <v>6432</v>
      </c>
      <c r="H305" s="54">
        <v>13460</v>
      </c>
      <c r="I305" s="54">
        <v>84250</v>
      </c>
      <c r="J305" s="55">
        <v>108919</v>
      </c>
      <c r="K305" s="54">
        <f t="shared" si="85"/>
        <v>29.280712166172108</v>
      </c>
      <c r="L305" s="56">
        <v>348</v>
      </c>
      <c r="M305" s="56">
        <v>1266</v>
      </c>
      <c r="N305" s="56">
        <v>13955</v>
      </c>
      <c r="O305" s="57">
        <v>6495</v>
      </c>
      <c r="P305" s="54">
        <f t="shared" si="86"/>
        <v>-53.457542099605881</v>
      </c>
      <c r="Q305" s="56">
        <f t="shared" si="91"/>
        <v>6780</v>
      </c>
      <c r="R305" s="56">
        <f t="shared" si="91"/>
        <v>14726</v>
      </c>
      <c r="S305" s="56">
        <f t="shared" si="91"/>
        <v>98205</v>
      </c>
      <c r="T305" s="57">
        <f t="shared" si="91"/>
        <v>115414</v>
      </c>
      <c r="U305" s="54">
        <f t="shared" si="87"/>
        <v>17.523547680871644</v>
      </c>
    </row>
    <row r="306" spans="1:21" x14ac:dyDescent="0.2">
      <c r="A306" s="52" t="s">
        <v>265</v>
      </c>
      <c r="B306" s="53">
        <v>4635</v>
      </c>
      <c r="C306" s="54">
        <v>8472</v>
      </c>
      <c r="D306" s="54">
        <v>98253</v>
      </c>
      <c r="E306" s="55">
        <v>66834</v>
      </c>
      <c r="F306" s="54">
        <f t="shared" si="84"/>
        <v>-31.977649537418706</v>
      </c>
      <c r="G306" s="53">
        <v>2396</v>
      </c>
      <c r="H306" s="54">
        <v>2155</v>
      </c>
      <c r="I306" s="54">
        <v>32870</v>
      </c>
      <c r="J306" s="55">
        <v>23705</v>
      </c>
      <c r="K306" s="54">
        <f t="shared" si="85"/>
        <v>-27.88256769090356</v>
      </c>
      <c r="L306" s="56">
        <v>3814</v>
      </c>
      <c r="M306" s="56">
        <v>5636</v>
      </c>
      <c r="N306" s="56">
        <v>66744</v>
      </c>
      <c r="O306" s="57">
        <v>38495</v>
      </c>
      <c r="P306" s="54">
        <f t="shared" si="86"/>
        <v>-42.324403691717613</v>
      </c>
      <c r="Q306" s="56">
        <f t="shared" si="91"/>
        <v>6210</v>
      </c>
      <c r="R306" s="56">
        <f t="shared" si="91"/>
        <v>7791</v>
      </c>
      <c r="S306" s="56">
        <f t="shared" si="91"/>
        <v>99614</v>
      </c>
      <c r="T306" s="57">
        <f t="shared" si="91"/>
        <v>62200</v>
      </c>
      <c r="U306" s="54">
        <f t="shared" si="87"/>
        <v>-37.558977653743447</v>
      </c>
    </row>
    <row r="307" spans="1:21" x14ac:dyDescent="0.2">
      <c r="A307" s="52" t="s">
        <v>266</v>
      </c>
      <c r="B307" s="53">
        <v>29682</v>
      </c>
      <c r="C307" s="54">
        <v>49050</v>
      </c>
      <c r="D307" s="54">
        <v>458171</v>
      </c>
      <c r="E307" s="55">
        <v>442087</v>
      </c>
      <c r="F307" s="54">
        <f t="shared" si="84"/>
        <v>-3.5104797117233524</v>
      </c>
      <c r="G307" s="53">
        <v>21764</v>
      </c>
      <c r="H307" s="54">
        <v>33162</v>
      </c>
      <c r="I307" s="54">
        <v>365237</v>
      </c>
      <c r="J307" s="55">
        <v>325644</v>
      </c>
      <c r="K307" s="54">
        <f t="shared" si="85"/>
        <v>-10.840358452183104</v>
      </c>
      <c r="L307" s="56">
        <v>5695</v>
      </c>
      <c r="M307" s="56">
        <v>16697</v>
      </c>
      <c r="N307" s="56">
        <v>95553</v>
      </c>
      <c r="O307" s="57">
        <v>112448</v>
      </c>
      <c r="P307" s="54">
        <f t="shared" si="86"/>
        <v>17.681286825112768</v>
      </c>
      <c r="Q307" s="56">
        <f t="shared" si="91"/>
        <v>27459</v>
      </c>
      <c r="R307" s="56">
        <f t="shared" si="91"/>
        <v>49859</v>
      </c>
      <c r="S307" s="56">
        <f t="shared" si="91"/>
        <v>460790</v>
      </c>
      <c r="T307" s="57">
        <f t="shared" si="91"/>
        <v>438092</v>
      </c>
      <c r="U307" s="54">
        <f t="shared" si="87"/>
        <v>-4.9258881486143355</v>
      </c>
    </row>
    <row r="308" spans="1:21" x14ac:dyDescent="0.2">
      <c r="A308" s="47" t="s">
        <v>267</v>
      </c>
      <c r="B308" s="58">
        <v>85998</v>
      </c>
      <c r="C308" s="59">
        <v>141047</v>
      </c>
      <c r="D308" s="59">
        <v>1127867</v>
      </c>
      <c r="E308" s="60">
        <v>1349147</v>
      </c>
      <c r="F308" s="59">
        <f t="shared" si="84"/>
        <v>19.619334549197735</v>
      </c>
      <c r="G308" s="58">
        <v>56945</v>
      </c>
      <c r="H308" s="59">
        <v>96486</v>
      </c>
      <c r="I308" s="59">
        <v>765262</v>
      </c>
      <c r="J308" s="60">
        <v>969384</v>
      </c>
      <c r="K308" s="59">
        <f t="shared" si="85"/>
        <v>26.673479148317831</v>
      </c>
      <c r="L308" s="61">
        <v>19415</v>
      </c>
      <c r="M308" s="61">
        <v>38284</v>
      </c>
      <c r="N308" s="61">
        <v>360092</v>
      </c>
      <c r="O308" s="62">
        <v>367155</v>
      </c>
      <c r="P308" s="59">
        <f t="shared" si="86"/>
        <v>1.9614431867411661</v>
      </c>
      <c r="Q308" s="61">
        <f t="shared" si="91"/>
        <v>76360</v>
      </c>
      <c r="R308" s="61">
        <f t="shared" si="91"/>
        <v>134770</v>
      </c>
      <c r="S308" s="61">
        <f t="shared" si="91"/>
        <v>1125354</v>
      </c>
      <c r="T308" s="62">
        <f t="shared" si="91"/>
        <v>1336539</v>
      </c>
      <c r="U308" s="59">
        <f t="shared" si="87"/>
        <v>18.766094935460309</v>
      </c>
    </row>
    <row r="309" spans="1:21" x14ac:dyDescent="0.2">
      <c r="A309" s="47" t="s">
        <v>268</v>
      </c>
      <c r="B309" s="48"/>
      <c r="C309" s="44"/>
      <c r="D309" s="44"/>
      <c r="E309" s="49"/>
      <c r="F309" s="44"/>
      <c r="G309" s="48"/>
      <c r="H309" s="44"/>
      <c r="I309" s="44"/>
      <c r="J309" s="49"/>
      <c r="K309" s="44"/>
      <c r="L309" s="50"/>
      <c r="M309" s="50"/>
      <c r="N309" s="50"/>
      <c r="O309" s="51"/>
      <c r="P309" s="44"/>
      <c r="Q309" s="50"/>
      <c r="R309" s="50"/>
      <c r="S309" s="50"/>
      <c r="T309" s="51"/>
      <c r="U309" s="44"/>
    </row>
    <row r="310" spans="1:21" x14ac:dyDescent="0.2">
      <c r="A310" s="52" t="s">
        <v>269</v>
      </c>
      <c r="B310" s="53">
        <v>9508</v>
      </c>
      <c r="C310" s="54">
        <v>12242</v>
      </c>
      <c r="D310" s="54">
        <v>128822</v>
      </c>
      <c r="E310" s="55">
        <v>128455</v>
      </c>
      <c r="F310" s="54">
        <f t="shared" si="84"/>
        <v>-0.28488922699538899</v>
      </c>
      <c r="G310" s="53">
        <v>7144</v>
      </c>
      <c r="H310" s="54">
        <v>8578</v>
      </c>
      <c r="I310" s="54">
        <v>98158</v>
      </c>
      <c r="J310" s="55">
        <v>90757</v>
      </c>
      <c r="K310" s="54">
        <f t="shared" si="85"/>
        <v>-7.5398846757268894</v>
      </c>
      <c r="L310" s="56">
        <v>1244</v>
      </c>
      <c r="M310" s="56">
        <v>2458</v>
      </c>
      <c r="N310" s="56">
        <v>28839</v>
      </c>
      <c r="O310" s="57">
        <v>34085</v>
      </c>
      <c r="P310" s="54">
        <f t="shared" si="86"/>
        <v>18.190644613197406</v>
      </c>
      <c r="Q310" s="56">
        <f t="shared" ref="Q310:T316" si="92">G310+L310</f>
        <v>8388</v>
      </c>
      <c r="R310" s="56">
        <f t="shared" si="92"/>
        <v>11036</v>
      </c>
      <c r="S310" s="56">
        <f t="shared" si="92"/>
        <v>126997</v>
      </c>
      <c r="T310" s="57">
        <f t="shared" si="92"/>
        <v>124842</v>
      </c>
      <c r="U310" s="54">
        <f t="shared" si="87"/>
        <v>-1.6968904777278204</v>
      </c>
    </row>
    <row r="311" spans="1:21" x14ac:dyDescent="0.2">
      <c r="A311" s="52" t="s">
        <v>270</v>
      </c>
      <c r="B311" s="53">
        <v>0</v>
      </c>
      <c r="C311" s="54">
        <v>0</v>
      </c>
      <c r="D311" s="54">
        <v>0</v>
      </c>
      <c r="E311" s="55">
        <v>0</v>
      </c>
      <c r="F311" s="54" t="s">
        <v>329</v>
      </c>
      <c r="G311" s="53">
        <v>0</v>
      </c>
      <c r="H311" s="54">
        <v>0</v>
      </c>
      <c r="I311" s="54">
        <v>0</v>
      </c>
      <c r="J311" s="55">
        <v>0</v>
      </c>
      <c r="K311" s="54" t="s">
        <v>329</v>
      </c>
      <c r="L311" s="56">
        <v>0</v>
      </c>
      <c r="M311" s="56">
        <v>0</v>
      </c>
      <c r="N311" s="56">
        <v>0</v>
      </c>
      <c r="O311" s="57">
        <v>8</v>
      </c>
      <c r="P311" s="54" t="s">
        <v>329</v>
      </c>
      <c r="Q311" s="56">
        <f t="shared" si="92"/>
        <v>0</v>
      </c>
      <c r="R311" s="56">
        <f t="shared" si="92"/>
        <v>0</v>
      </c>
      <c r="S311" s="56">
        <f t="shared" si="92"/>
        <v>0</v>
      </c>
      <c r="T311" s="57">
        <f t="shared" si="92"/>
        <v>8</v>
      </c>
      <c r="U311" s="54" t="s">
        <v>329</v>
      </c>
    </row>
    <row r="312" spans="1:21" x14ac:dyDescent="0.2">
      <c r="A312" s="52" t="s">
        <v>271</v>
      </c>
      <c r="B312" s="53">
        <v>3</v>
      </c>
      <c r="C312" s="54">
        <v>60</v>
      </c>
      <c r="D312" s="54">
        <v>908</v>
      </c>
      <c r="E312" s="55">
        <v>150</v>
      </c>
      <c r="F312" s="54">
        <f t="shared" si="84"/>
        <v>-83.480176211453752</v>
      </c>
      <c r="G312" s="53">
        <v>0</v>
      </c>
      <c r="H312" s="54">
        <v>0</v>
      </c>
      <c r="I312" s="54">
        <v>405</v>
      </c>
      <c r="J312" s="55">
        <v>0</v>
      </c>
      <c r="K312" s="54">
        <f t="shared" si="85"/>
        <v>-100</v>
      </c>
      <c r="L312" s="56">
        <v>60</v>
      </c>
      <c r="M312" s="56">
        <v>0</v>
      </c>
      <c r="N312" s="56">
        <v>620</v>
      </c>
      <c r="O312" s="57">
        <v>90</v>
      </c>
      <c r="P312" s="54">
        <f t="shared" si="86"/>
        <v>-85.483870967741936</v>
      </c>
      <c r="Q312" s="56">
        <f t="shared" si="92"/>
        <v>60</v>
      </c>
      <c r="R312" s="56">
        <f t="shared" si="92"/>
        <v>0</v>
      </c>
      <c r="S312" s="56">
        <f t="shared" si="92"/>
        <v>1025</v>
      </c>
      <c r="T312" s="57">
        <f t="shared" si="92"/>
        <v>90</v>
      </c>
      <c r="U312" s="54">
        <f t="shared" si="87"/>
        <v>-91.219512195121951</v>
      </c>
    </row>
    <row r="313" spans="1:21" x14ac:dyDescent="0.2">
      <c r="A313" s="52" t="s">
        <v>272</v>
      </c>
      <c r="B313" s="53">
        <v>0</v>
      </c>
      <c r="C313" s="54">
        <v>0</v>
      </c>
      <c r="D313" s="54">
        <v>0</v>
      </c>
      <c r="E313" s="55">
        <v>0</v>
      </c>
      <c r="F313" s="54" t="s">
        <v>329</v>
      </c>
      <c r="G313" s="53">
        <v>0</v>
      </c>
      <c r="H313" s="54">
        <v>0</v>
      </c>
      <c r="I313" s="54">
        <v>0</v>
      </c>
      <c r="J313" s="55">
        <v>3</v>
      </c>
      <c r="K313" s="54" t="s">
        <v>329</v>
      </c>
      <c r="L313" s="56">
        <v>0</v>
      </c>
      <c r="M313" s="56">
        <v>0</v>
      </c>
      <c r="N313" s="56">
        <v>0</v>
      </c>
      <c r="O313" s="57">
        <v>0</v>
      </c>
      <c r="P313" s="54" t="s">
        <v>329</v>
      </c>
      <c r="Q313" s="56">
        <f t="shared" si="92"/>
        <v>0</v>
      </c>
      <c r="R313" s="56">
        <f t="shared" si="92"/>
        <v>0</v>
      </c>
      <c r="S313" s="56">
        <f t="shared" si="92"/>
        <v>0</v>
      </c>
      <c r="T313" s="57">
        <f t="shared" si="92"/>
        <v>3</v>
      </c>
      <c r="U313" s="54" t="s">
        <v>329</v>
      </c>
    </row>
    <row r="314" spans="1:21" x14ac:dyDescent="0.2">
      <c r="A314" s="52" t="s">
        <v>273</v>
      </c>
      <c r="B314" s="53">
        <v>1134</v>
      </c>
      <c r="C314" s="54">
        <v>2212</v>
      </c>
      <c r="D314" s="54">
        <v>18901</v>
      </c>
      <c r="E314" s="55">
        <v>20295</v>
      </c>
      <c r="F314" s="54">
        <f t="shared" si="84"/>
        <v>7.3752711496746199</v>
      </c>
      <c r="G314" s="53">
        <v>35</v>
      </c>
      <c r="H314" s="54">
        <v>222</v>
      </c>
      <c r="I314" s="54">
        <v>5071</v>
      </c>
      <c r="J314" s="55">
        <v>4619</v>
      </c>
      <c r="K314" s="54">
        <f t="shared" si="85"/>
        <v>-8.9134293038848362</v>
      </c>
      <c r="L314" s="56">
        <v>904</v>
      </c>
      <c r="M314" s="56">
        <v>2911</v>
      </c>
      <c r="N314" s="56">
        <v>17063</v>
      </c>
      <c r="O314" s="57">
        <v>13333</v>
      </c>
      <c r="P314" s="54">
        <f t="shared" si="86"/>
        <v>-21.860165269882202</v>
      </c>
      <c r="Q314" s="56">
        <f t="shared" si="92"/>
        <v>939</v>
      </c>
      <c r="R314" s="56">
        <f t="shared" si="92"/>
        <v>3133</v>
      </c>
      <c r="S314" s="56">
        <f t="shared" si="92"/>
        <v>22134</v>
      </c>
      <c r="T314" s="57">
        <f t="shared" si="92"/>
        <v>17952</v>
      </c>
      <c r="U314" s="54">
        <f t="shared" si="87"/>
        <v>-18.894009216589861</v>
      </c>
    </row>
    <row r="315" spans="1:21" x14ac:dyDescent="0.2">
      <c r="A315" s="52" t="s">
        <v>274</v>
      </c>
      <c r="B315" s="53">
        <v>1077</v>
      </c>
      <c r="C315" s="54">
        <v>2210</v>
      </c>
      <c r="D315" s="54">
        <v>9962</v>
      </c>
      <c r="E315" s="55">
        <v>18303</v>
      </c>
      <c r="F315" s="54">
        <f t="shared" si="84"/>
        <v>83.728167034731982</v>
      </c>
      <c r="G315" s="53">
        <v>28</v>
      </c>
      <c r="H315" s="54">
        <v>358</v>
      </c>
      <c r="I315" s="54">
        <v>4520</v>
      </c>
      <c r="J315" s="55">
        <v>3582</v>
      </c>
      <c r="K315" s="54">
        <f t="shared" si="85"/>
        <v>-20.752212389380531</v>
      </c>
      <c r="L315" s="56">
        <v>1476</v>
      </c>
      <c r="M315" s="56">
        <v>2576</v>
      </c>
      <c r="N315" s="56">
        <v>4574</v>
      </c>
      <c r="O315" s="57">
        <v>13546</v>
      </c>
      <c r="P315" s="54">
        <f t="shared" si="86"/>
        <v>196.15216440752076</v>
      </c>
      <c r="Q315" s="56">
        <f t="shared" si="92"/>
        <v>1504</v>
      </c>
      <c r="R315" s="56">
        <f t="shared" si="92"/>
        <v>2934</v>
      </c>
      <c r="S315" s="56">
        <f t="shared" si="92"/>
        <v>9094</v>
      </c>
      <c r="T315" s="57">
        <f t="shared" si="92"/>
        <v>17128</v>
      </c>
      <c r="U315" s="54">
        <f t="shared" si="87"/>
        <v>88.343963052562131</v>
      </c>
    </row>
    <row r="316" spans="1:21" x14ac:dyDescent="0.2">
      <c r="A316" s="47" t="s">
        <v>275</v>
      </c>
      <c r="B316" s="58">
        <v>11722</v>
      </c>
      <c r="C316" s="59">
        <v>16724</v>
      </c>
      <c r="D316" s="59">
        <v>158593</v>
      </c>
      <c r="E316" s="60">
        <v>167203</v>
      </c>
      <c r="F316" s="59">
        <f t="shared" si="84"/>
        <v>5.4289911912883921</v>
      </c>
      <c r="G316" s="58">
        <v>7207</v>
      </c>
      <c r="H316" s="59">
        <v>9158</v>
      </c>
      <c r="I316" s="59">
        <v>108154</v>
      </c>
      <c r="J316" s="60">
        <v>98961</v>
      </c>
      <c r="K316" s="59">
        <f t="shared" si="85"/>
        <v>-8.4999167853246291</v>
      </c>
      <c r="L316" s="61">
        <v>3684</v>
      </c>
      <c r="M316" s="61">
        <v>7945</v>
      </c>
      <c r="N316" s="61">
        <v>51096</v>
      </c>
      <c r="O316" s="62">
        <v>61062</v>
      </c>
      <c r="P316" s="59">
        <f t="shared" si="86"/>
        <v>19.504462188821041</v>
      </c>
      <c r="Q316" s="61">
        <f t="shared" si="92"/>
        <v>10891</v>
      </c>
      <c r="R316" s="61">
        <f t="shared" si="92"/>
        <v>17103</v>
      </c>
      <c r="S316" s="61">
        <f t="shared" si="92"/>
        <v>159250</v>
      </c>
      <c r="T316" s="62">
        <f t="shared" si="92"/>
        <v>160023</v>
      </c>
      <c r="U316" s="59">
        <f t="shared" si="87"/>
        <v>0.48540031397174249</v>
      </c>
    </row>
    <row r="317" spans="1:21" x14ac:dyDescent="0.2">
      <c r="A317" s="47" t="s">
        <v>276</v>
      </c>
      <c r="B317" s="48"/>
      <c r="C317" s="44"/>
      <c r="D317" s="44"/>
      <c r="E317" s="49"/>
      <c r="F317" s="44"/>
      <c r="G317" s="48"/>
      <c r="H317" s="44"/>
      <c r="I317" s="44"/>
      <c r="J317" s="49"/>
      <c r="K317" s="44"/>
      <c r="L317" s="50"/>
      <c r="M317" s="50"/>
      <c r="N317" s="50"/>
      <c r="O317" s="51"/>
      <c r="P317" s="44"/>
      <c r="Q317" s="50"/>
      <c r="R317" s="50"/>
      <c r="S317" s="50"/>
      <c r="T317" s="51"/>
      <c r="U317" s="44"/>
    </row>
    <row r="318" spans="1:21" x14ac:dyDescent="0.2">
      <c r="A318" s="52" t="s">
        <v>277</v>
      </c>
      <c r="B318" s="53">
        <v>0</v>
      </c>
      <c r="C318" s="54">
        <v>5382</v>
      </c>
      <c r="D318" s="54">
        <v>624</v>
      </c>
      <c r="E318" s="55">
        <v>20614</v>
      </c>
      <c r="F318" s="54">
        <f t="shared" si="84"/>
        <v>3203.5256410256407</v>
      </c>
      <c r="G318" s="53">
        <v>0</v>
      </c>
      <c r="H318" s="54">
        <v>4302</v>
      </c>
      <c r="I318" s="54">
        <v>636</v>
      </c>
      <c r="J318" s="55">
        <v>18034</v>
      </c>
      <c r="K318" s="54">
        <f t="shared" si="85"/>
        <v>2735.5345911949689</v>
      </c>
      <c r="L318" s="56">
        <v>0</v>
      </c>
      <c r="M318" s="56">
        <v>150</v>
      </c>
      <c r="N318" s="56">
        <v>0</v>
      </c>
      <c r="O318" s="57">
        <v>1352</v>
      </c>
      <c r="P318" s="54" t="s">
        <v>329</v>
      </c>
      <c r="Q318" s="56">
        <f t="shared" ref="Q318:T324" si="93">G318+L318</f>
        <v>0</v>
      </c>
      <c r="R318" s="56">
        <f t="shared" si="93"/>
        <v>4452</v>
      </c>
      <c r="S318" s="56">
        <f t="shared" si="93"/>
        <v>636</v>
      </c>
      <c r="T318" s="57">
        <f t="shared" si="93"/>
        <v>19386</v>
      </c>
      <c r="U318" s="54">
        <f t="shared" si="87"/>
        <v>2948.1132075471701</v>
      </c>
    </row>
    <row r="319" spans="1:21" x14ac:dyDescent="0.2">
      <c r="A319" s="52" t="s">
        <v>278</v>
      </c>
      <c r="B319" s="53">
        <v>0</v>
      </c>
      <c r="C319" s="54">
        <v>0</v>
      </c>
      <c r="D319" s="54">
        <v>690</v>
      </c>
      <c r="E319" s="55">
        <v>0</v>
      </c>
      <c r="F319" s="54">
        <f t="shared" si="84"/>
        <v>-100</v>
      </c>
      <c r="G319" s="53">
        <v>4</v>
      </c>
      <c r="H319" s="54">
        <v>0</v>
      </c>
      <c r="I319" s="54">
        <v>1023</v>
      </c>
      <c r="J319" s="55">
        <v>0</v>
      </c>
      <c r="K319" s="54">
        <f t="shared" si="85"/>
        <v>-100</v>
      </c>
      <c r="L319" s="56">
        <v>0</v>
      </c>
      <c r="M319" s="56">
        <v>0</v>
      </c>
      <c r="N319" s="56">
        <v>0</v>
      </c>
      <c r="O319" s="57">
        <v>0</v>
      </c>
      <c r="P319" s="54" t="s">
        <v>329</v>
      </c>
      <c r="Q319" s="56">
        <f t="shared" si="93"/>
        <v>4</v>
      </c>
      <c r="R319" s="56">
        <f t="shared" si="93"/>
        <v>0</v>
      </c>
      <c r="S319" s="56">
        <f t="shared" si="93"/>
        <v>1023</v>
      </c>
      <c r="T319" s="57">
        <f t="shared" si="93"/>
        <v>0</v>
      </c>
      <c r="U319" s="54">
        <f t="shared" si="87"/>
        <v>-100</v>
      </c>
    </row>
    <row r="320" spans="1:21" x14ac:dyDescent="0.2">
      <c r="A320" s="52" t="s">
        <v>279</v>
      </c>
      <c r="B320" s="53">
        <v>0</v>
      </c>
      <c r="C320" s="54">
        <v>0</v>
      </c>
      <c r="D320" s="54">
        <v>120</v>
      </c>
      <c r="E320" s="55">
        <v>0</v>
      </c>
      <c r="F320" s="54">
        <f t="shared" si="84"/>
        <v>-100</v>
      </c>
      <c r="G320" s="53">
        <v>8</v>
      </c>
      <c r="H320" s="54">
        <v>0</v>
      </c>
      <c r="I320" s="54">
        <v>252</v>
      </c>
      <c r="J320" s="55">
        <v>0</v>
      </c>
      <c r="K320" s="54">
        <f t="shared" si="85"/>
        <v>-100</v>
      </c>
      <c r="L320" s="56">
        <v>0</v>
      </c>
      <c r="M320" s="56">
        <v>0</v>
      </c>
      <c r="N320" s="56">
        <v>1302</v>
      </c>
      <c r="O320" s="57">
        <v>0</v>
      </c>
      <c r="P320" s="54">
        <f t="shared" si="86"/>
        <v>-100</v>
      </c>
      <c r="Q320" s="56">
        <f t="shared" si="93"/>
        <v>8</v>
      </c>
      <c r="R320" s="56">
        <f t="shared" si="93"/>
        <v>0</v>
      </c>
      <c r="S320" s="56">
        <f t="shared" si="93"/>
        <v>1554</v>
      </c>
      <c r="T320" s="57">
        <f t="shared" si="93"/>
        <v>0</v>
      </c>
      <c r="U320" s="54">
        <f t="shared" si="87"/>
        <v>-100</v>
      </c>
    </row>
    <row r="321" spans="1:21" x14ac:dyDescent="0.2">
      <c r="A321" s="52" t="s">
        <v>280</v>
      </c>
      <c r="B321" s="53">
        <v>0</v>
      </c>
      <c r="C321" s="54">
        <v>16</v>
      </c>
      <c r="D321" s="54">
        <v>256</v>
      </c>
      <c r="E321" s="55">
        <v>288</v>
      </c>
      <c r="F321" s="54">
        <f t="shared" si="84"/>
        <v>12.5</v>
      </c>
      <c r="G321" s="53">
        <v>7</v>
      </c>
      <c r="H321" s="54">
        <v>32</v>
      </c>
      <c r="I321" s="54">
        <v>251</v>
      </c>
      <c r="J321" s="55">
        <v>274</v>
      </c>
      <c r="K321" s="54">
        <f t="shared" si="85"/>
        <v>9.1633466135458175</v>
      </c>
      <c r="L321" s="56">
        <v>0</v>
      </c>
      <c r="M321" s="56">
        <v>0</v>
      </c>
      <c r="N321" s="56">
        <v>0</v>
      </c>
      <c r="O321" s="57">
        <v>0</v>
      </c>
      <c r="P321" s="54" t="s">
        <v>329</v>
      </c>
      <c r="Q321" s="56">
        <f t="shared" si="93"/>
        <v>7</v>
      </c>
      <c r="R321" s="56">
        <f t="shared" si="93"/>
        <v>32</v>
      </c>
      <c r="S321" s="56">
        <f t="shared" si="93"/>
        <v>251</v>
      </c>
      <c r="T321" s="57">
        <f t="shared" si="93"/>
        <v>274</v>
      </c>
      <c r="U321" s="54">
        <f t="shared" si="87"/>
        <v>9.1633466135458175</v>
      </c>
    </row>
    <row r="322" spans="1:21" x14ac:dyDescent="0.2">
      <c r="A322" s="52" t="s">
        <v>281</v>
      </c>
      <c r="B322" s="53">
        <v>37652</v>
      </c>
      <c r="C322" s="54">
        <v>64850</v>
      </c>
      <c r="D322" s="54">
        <v>604511</v>
      </c>
      <c r="E322" s="55">
        <v>566624</v>
      </c>
      <c r="F322" s="54">
        <f t="shared" si="84"/>
        <v>-6.2673797499135668</v>
      </c>
      <c r="G322" s="53">
        <v>29991</v>
      </c>
      <c r="H322" s="54">
        <v>56897</v>
      </c>
      <c r="I322" s="54">
        <v>614626</v>
      </c>
      <c r="J322" s="55">
        <v>549620</v>
      </c>
      <c r="K322" s="54">
        <f t="shared" si="85"/>
        <v>-10.576513196643161</v>
      </c>
      <c r="L322" s="56">
        <v>416</v>
      </c>
      <c r="M322" s="56">
        <v>1572</v>
      </c>
      <c r="N322" s="56">
        <v>5305</v>
      </c>
      <c r="O322" s="57">
        <v>8328</v>
      </c>
      <c r="P322" s="54">
        <f t="shared" si="86"/>
        <v>56.98397737983035</v>
      </c>
      <c r="Q322" s="56">
        <f t="shared" si="93"/>
        <v>30407</v>
      </c>
      <c r="R322" s="56">
        <f t="shared" si="93"/>
        <v>58469</v>
      </c>
      <c r="S322" s="56">
        <f t="shared" si="93"/>
        <v>619931</v>
      </c>
      <c r="T322" s="57">
        <f t="shared" si="93"/>
        <v>557948</v>
      </c>
      <c r="U322" s="54">
        <f t="shared" si="87"/>
        <v>-9.9983707864262321</v>
      </c>
    </row>
    <row r="323" spans="1:21" x14ac:dyDescent="0.2">
      <c r="A323" s="52" t="s">
        <v>282</v>
      </c>
      <c r="B323" s="53">
        <v>1023</v>
      </c>
      <c r="C323" s="54">
        <v>2591</v>
      </c>
      <c r="D323" s="54">
        <v>18449</v>
      </c>
      <c r="E323" s="55">
        <v>19625</v>
      </c>
      <c r="F323" s="54">
        <f t="shared" si="84"/>
        <v>6.3743292319366898</v>
      </c>
      <c r="G323" s="53">
        <v>27</v>
      </c>
      <c r="H323" s="54">
        <v>435</v>
      </c>
      <c r="I323" s="54">
        <v>2299</v>
      </c>
      <c r="J323" s="55">
        <v>3381</v>
      </c>
      <c r="K323" s="54">
        <f t="shared" si="85"/>
        <v>47.063940843845145</v>
      </c>
      <c r="L323" s="56">
        <v>924</v>
      </c>
      <c r="M323" s="56">
        <v>2165</v>
      </c>
      <c r="N323" s="56">
        <v>15509</v>
      </c>
      <c r="O323" s="57">
        <v>12816</v>
      </c>
      <c r="P323" s="54">
        <f t="shared" si="86"/>
        <v>-17.364111161261203</v>
      </c>
      <c r="Q323" s="56">
        <f t="shared" si="93"/>
        <v>951</v>
      </c>
      <c r="R323" s="56">
        <f t="shared" si="93"/>
        <v>2600</v>
      </c>
      <c r="S323" s="56">
        <f t="shared" si="93"/>
        <v>17808</v>
      </c>
      <c r="T323" s="57">
        <f t="shared" si="93"/>
        <v>16197</v>
      </c>
      <c r="U323" s="54">
        <f t="shared" si="87"/>
        <v>-9.046495956873315</v>
      </c>
    </row>
    <row r="324" spans="1:21" x14ac:dyDescent="0.2">
      <c r="A324" s="47" t="s">
        <v>283</v>
      </c>
      <c r="B324" s="58">
        <v>38675</v>
      </c>
      <c r="C324" s="59">
        <v>72839</v>
      </c>
      <c r="D324" s="59">
        <v>624650</v>
      </c>
      <c r="E324" s="60">
        <v>607151</v>
      </c>
      <c r="F324" s="59">
        <f t="shared" si="84"/>
        <v>-2.8014087889217962</v>
      </c>
      <c r="G324" s="58">
        <v>30037</v>
      </c>
      <c r="H324" s="59">
        <v>61666</v>
      </c>
      <c r="I324" s="59">
        <v>619087</v>
      </c>
      <c r="J324" s="60">
        <v>571309</v>
      </c>
      <c r="K324" s="59">
        <f t="shared" si="85"/>
        <v>-7.7174936640569101</v>
      </c>
      <c r="L324" s="61">
        <v>1340</v>
      </c>
      <c r="M324" s="61">
        <v>3887</v>
      </c>
      <c r="N324" s="61">
        <v>22116</v>
      </c>
      <c r="O324" s="62">
        <v>22496</v>
      </c>
      <c r="P324" s="59">
        <f t="shared" si="86"/>
        <v>1.7182130584192441</v>
      </c>
      <c r="Q324" s="61">
        <f t="shared" si="93"/>
        <v>31377</v>
      </c>
      <c r="R324" s="61">
        <f t="shared" si="93"/>
        <v>65553</v>
      </c>
      <c r="S324" s="61">
        <f t="shared" si="93"/>
        <v>641203</v>
      </c>
      <c r="T324" s="62">
        <f t="shared" si="93"/>
        <v>593805</v>
      </c>
      <c r="U324" s="59">
        <f t="shared" si="87"/>
        <v>-7.3920427696065047</v>
      </c>
    </row>
    <row r="325" spans="1:21" x14ac:dyDescent="0.2">
      <c r="A325" s="47" t="s">
        <v>284</v>
      </c>
      <c r="B325" s="48"/>
      <c r="C325" s="44"/>
      <c r="D325" s="44"/>
      <c r="E325" s="49"/>
      <c r="F325" s="44"/>
      <c r="G325" s="48"/>
      <c r="H325" s="44"/>
      <c r="I325" s="44"/>
      <c r="J325" s="49"/>
      <c r="K325" s="44"/>
      <c r="L325" s="50"/>
      <c r="M325" s="50"/>
      <c r="N325" s="50"/>
      <c r="O325" s="51"/>
      <c r="P325" s="44"/>
      <c r="Q325" s="50"/>
      <c r="R325" s="50"/>
      <c r="S325" s="50"/>
      <c r="T325" s="51"/>
      <c r="U325" s="44"/>
    </row>
    <row r="326" spans="1:21" x14ac:dyDescent="0.2">
      <c r="A326" s="52" t="s">
        <v>285</v>
      </c>
      <c r="B326" s="53">
        <v>5600</v>
      </c>
      <c r="C326" s="54">
        <v>8995</v>
      </c>
      <c r="D326" s="54">
        <v>49709</v>
      </c>
      <c r="E326" s="55">
        <v>67903</v>
      </c>
      <c r="F326" s="54">
        <f t="shared" si="84"/>
        <v>36.601017924319542</v>
      </c>
      <c r="G326" s="53">
        <v>831</v>
      </c>
      <c r="H326" s="54">
        <v>1959</v>
      </c>
      <c r="I326" s="54">
        <v>16362</v>
      </c>
      <c r="J326" s="55">
        <v>15446</v>
      </c>
      <c r="K326" s="54">
        <f t="shared" si="85"/>
        <v>-5.5983376115389314</v>
      </c>
      <c r="L326" s="56">
        <v>3201</v>
      </c>
      <c r="M326" s="56">
        <v>3614</v>
      </c>
      <c r="N326" s="56">
        <v>31767</v>
      </c>
      <c r="O326" s="57">
        <v>50840</v>
      </c>
      <c r="P326" s="54">
        <f t="shared" si="86"/>
        <v>60.040293386218401</v>
      </c>
      <c r="Q326" s="56">
        <f t="shared" ref="Q326:T330" si="94">G326+L326</f>
        <v>4032</v>
      </c>
      <c r="R326" s="56">
        <f t="shared" si="94"/>
        <v>5573</v>
      </c>
      <c r="S326" s="56">
        <f t="shared" si="94"/>
        <v>48129</v>
      </c>
      <c r="T326" s="57">
        <f t="shared" si="94"/>
        <v>66286</v>
      </c>
      <c r="U326" s="54">
        <f t="shared" si="87"/>
        <v>37.725695526605577</v>
      </c>
    </row>
    <row r="327" spans="1:21" x14ac:dyDescent="0.2">
      <c r="A327" s="52" t="s">
        <v>286</v>
      </c>
      <c r="B327" s="53">
        <v>0</v>
      </c>
      <c r="C327" s="54">
        <v>20</v>
      </c>
      <c r="D327" s="54">
        <v>0</v>
      </c>
      <c r="E327" s="55">
        <v>20</v>
      </c>
      <c r="F327" s="54" t="s">
        <v>329</v>
      </c>
      <c r="G327" s="53">
        <v>0</v>
      </c>
      <c r="H327" s="54">
        <v>15</v>
      </c>
      <c r="I327" s="54">
        <v>0</v>
      </c>
      <c r="J327" s="55">
        <v>15</v>
      </c>
      <c r="K327" s="54" t="s">
        <v>329</v>
      </c>
      <c r="L327" s="56">
        <v>0</v>
      </c>
      <c r="M327" s="56">
        <v>0</v>
      </c>
      <c r="N327" s="56">
        <v>0</v>
      </c>
      <c r="O327" s="57">
        <v>0</v>
      </c>
      <c r="P327" s="54" t="s">
        <v>329</v>
      </c>
      <c r="Q327" s="56">
        <f t="shared" si="94"/>
        <v>0</v>
      </c>
      <c r="R327" s="56">
        <f t="shared" si="94"/>
        <v>15</v>
      </c>
      <c r="S327" s="56">
        <f t="shared" si="94"/>
        <v>0</v>
      </c>
      <c r="T327" s="57">
        <f t="shared" si="94"/>
        <v>15</v>
      </c>
      <c r="U327" s="54" t="s">
        <v>329</v>
      </c>
    </row>
    <row r="328" spans="1:21" x14ac:dyDescent="0.2">
      <c r="A328" s="52" t="s">
        <v>287</v>
      </c>
      <c r="B328" s="53">
        <v>0</v>
      </c>
      <c r="C328" s="54">
        <v>0</v>
      </c>
      <c r="D328" s="54">
        <v>81</v>
      </c>
      <c r="E328" s="55">
        <v>0</v>
      </c>
      <c r="F328" s="54">
        <f t="shared" si="84"/>
        <v>-100</v>
      </c>
      <c r="G328" s="53">
        <v>0</v>
      </c>
      <c r="H328" s="54">
        <v>0</v>
      </c>
      <c r="I328" s="54">
        <v>119</v>
      </c>
      <c r="J328" s="55">
        <v>0</v>
      </c>
      <c r="K328" s="54">
        <f t="shared" si="85"/>
        <v>-100</v>
      </c>
      <c r="L328" s="56">
        <v>0</v>
      </c>
      <c r="M328" s="56">
        <v>0</v>
      </c>
      <c r="N328" s="56">
        <v>0</v>
      </c>
      <c r="O328" s="57">
        <v>0</v>
      </c>
      <c r="P328" s="54" t="s">
        <v>329</v>
      </c>
      <c r="Q328" s="56">
        <f t="shared" si="94"/>
        <v>0</v>
      </c>
      <c r="R328" s="56">
        <f t="shared" si="94"/>
        <v>0</v>
      </c>
      <c r="S328" s="56">
        <f t="shared" si="94"/>
        <v>119</v>
      </c>
      <c r="T328" s="57">
        <f t="shared" si="94"/>
        <v>0</v>
      </c>
      <c r="U328" s="54">
        <f t="shared" si="87"/>
        <v>-100</v>
      </c>
    </row>
    <row r="329" spans="1:21" x14ac:dyDescent="0.2">
      <c r="A329" s="52" t="s">
        <v>288</v>
      </c>
      <c r="B329" s="53">
        <v>2370</v>
      </c>
      <c r="C329" s="54">
        <v>4720</v>
      </c>
      <c r="D329" s="54">
        <v>35195</v>
      </c>
      <c r="E329" s="55">
        <v>32000</v>
      </c>
      <c r="F329" s="54">
        <f t="shared" si="84"/>
        <v>-9.0779940332433586</v>
      </c>
      <c r="G329" s="53">
        <v>1627</v>
      </c>
      <c r="H329" s="54">
        <v>2898</v>
      </c>
      <c r="I329" s="54">
        <v>21837</v>
      </c>
      <c r="J329" s="55">
        <v>13562</v>
      </c>
      <c r="K329" s="54">
        <f t="shared" si="85"/>
        <v>-37.894399413838897</v>
      </c>
      <c r="L329" s="56">
        <v>1104</v>
      </c>
      <c r="M329" s="56">
        <v>2549</v>
      </c>
      <c r="N329" s="56">
        <v>14286</v>
      </c>
      <c r="O329" s="57">
        <v>15954</v>
      </c>
      <c r="P329" s="54">
        <f t="shared" si="86"/>
        <v>11.675766484670307</v>
      </c>
      <c r="Q329" s="56">
        <f t="shared" si="94"/>
        <v>2731</v>
      </c>
      <c r="R329" s="56">
        <f t="shared" si="94"/>
        <v>5447</v>
      </c>
      <c r="S329" s="56">
        <f t="shared" si="94"/>
        <v>36123</v>
      </c>
      <c r="T329" s="57">
        <f t="shared" si="94"/>
        <v>29516</v>
      </c>
      <c r="U329" s="54">
        <f t="shared" si="87"/>
        <v>-18.290285967389195</v>
      </c>
    </row>
    <row r="330" spans="1:21" x14ac:dyDescent="0.2">
      <c r="A330" s="47" t="s">
        <v>289</v>
      </c>
      <c r="B330" s="58">
        <v>7970</v>
      </c>
      <c r="C330" s="59">
        <v>13735</v>
      </c>
      <c r="D330" s="59">
        <v>84985</v>
      </c>
      <c r="E330" s="60">
        <v>99923</v>
      </c>
      <c r="F330" s="59">
        <f t="shared" si="84"/>
        <v>17.577219509325175</v>
      </c>
      <c r="G330" s="58">
        <v>2458</v>
      </c>
      <c r="H330" s="59">
        <v>4872</v>
      </c>
      <c r="I330" s="59">
        <v>38318</v>
      </c>
      <c r="J330" s="60">
        <v>29023</v>
      </c>
      <c r="K330" s="59">
        <f t="shared" si="85"/>
        <v>-24.25752909859596</v>
      </c>
      <c r="L330" s="61">
        <v>4305</v>
      </c>
      <c r="M330" s="61">
        <v>6163</v>
      </c>
      <c r="N330" s="61">
        <v>46053</v>
      </c>
      <c r="O330" s="62">
        <v>66794</v>
      </c>
      <c r="P330" s="59">
        <f t="shared" si="86"/>
        <v>45.037239702082381</v>
      </c>
      <c r="Q330" s="61">
        <f t="shared" si="94"/>
        <v>6763</v>
      </c>
      <c r="R330" s="61">
        <f t="shared" si="94"/>
        <v>11035</v>
      </c>
      <c r="S330" s="61">
        <f t="shared" si="94"/>
        <v>84371</v>
      </c>
      <c r="T330" s="62">
        <f t="shared" si="94"/>
        <v>95817</v>
      </c>
      <c r="U330" s="59">
        <f t="shared" si="87"/>
        <v>13.566272771449906</v>
      </c>
    </row>
    <row r="331" spans="1:21" x14ac:dyDescent="0.2">
      <c r="A331" s="47" t="s">
        <v>290</v>
      </c>
      <c r="B331" s="48"/>
      <c r="C331" s="44"/>
      <c r="D331" s="44"/>
      <c r="E331" s="49"/>
      <c r="F331" s="44"/>
      <c r="G331" s="48"/>
      <c r="H331" s="44"/>
      <c r="I331" s="44"/>
      <c r="J331" s="49"/>
      <c r="K331" s="44"/>
      <c r="L331" s="50"/>
      <c r="M331" s="50"/>
      <c r="N331" s="50"/>
      <c r="O331" s="51"/>
      <c r="P331" s="44"/>
      <c r="Q331" s="50"/>
      <c r="R331" s="50"/>
      <c r="S331" s="50"/>
      <c r="T331" s="51"/>
      <c r="U331" s="44"/>
    </row>
    <row r="332" spans="1:21" x14ac:dyDescent="0.2">
      <c r="A332" s="52" t="s">
        <v>291</v>
      </c>
      <c r="B332" s="53">
        <v>0</v>
      </c>
      <c r="C332" s="54">
        <v>0</v>
      </c>
      <c r="D332" s="54">
        <v>69</v>
      </c>
      <c r="E332" s="55">
        <v>0</v>
      </c>
      <c r="F332" s="54">
        <f t="shared" ref="F332:F395" si="95">(E332-D332)/D332*100</f>
        <v>-100</v>
      </c>
      <c r="G332" s="53">
        <v>32</v>
      </c>
      <c r="H332" s="54">
        <v>0</v>
      </c>
      <c r="I332" s="54">
        <v>98</v>
      </c>
      <c r="J332" s="55">
        <v>0</v>
      </c>
      <c r="K332" s="54">
        <f t="shared" ref="K332:K395" si="96">(J332-I332)/I332*100</f>
        <v>-100</v>
      </c>
      <c r="L332" s="56">
        <v>0</v>
      </c>
      <c r="M332" s="56">
        <v>0</v>
      </c>
      <c r="N332" s="56">
        <v>1</v>
      </c>
      <c r="O332" s="57">
        <v>0</v>
      </c>
      <c r="P332" s="54">
        <f t="shared" ref="P332:P383" si="97">(O332-N332)/N332*100</f>
        <v>-100</v>
      </c>
      <c r="Q332" s="56">
        <f t="shared" ref="Q332:T339" si="98">G332+L332</f>
        <v>32</v>
      </c>
      <c r="R332" s="56">
        <f t="shared" si="98"/>
        <v>0</v>
      </c>
      <c r="S332" s="56">
        <f t="shared" si="98"/>
        <v>99</v>
      </c>
      <c r="T332" s="57">
        <f t="shared" si="98"/>
        <v>0</v>
      </c>
      <c r="U332" s="54">
        <f t="shared" ref="U332:U395" si="99">(T332-S332)/S332*100</f>
        <v>-100</v>
      </c>
    </row>
    <row r="333" spans="1:21" x14ac:dyDescent="0.2">
      <c r="A333" s="52" t="s">
        <v>292</v>
      </c>
      <c r="B333" s="53">
        <v>0</v>
      </c>
      <c r="C333" s="54">
        <v>0</v>
      </c>
      <c r="D333" s="54">
        <v>3380</v>
      </c>
      <c r="E333" s="55">
        <v>1039</v>
      </c>
      <c r="F333" s="54">
        <f t="shared" si="95"/>
        <v>-69.260355029585796</v>
      </c>
      <c r="G333" s="53">
        <v>15</v>
      </c>
      <c r="H333" s="54">
        <v>0</v>
      </c>
      <c r="I333" s="54">
        <v>1555</v>
      </c>
      <c r="J333" s="55">
        <v>368</v>
      </c>
      <c r="K333" s="54">
        <f t="shared" si="96"/>
        <v>-76.334405144694543</v>
      </c>
      <c r="L333" s="56">
        <v>0</v>
      </c>
      <c r="M333" s="56">
        <v>0</v>
      </c>
      <c r="N333" s="56">
        <v>1859</v>
      </c>
      <c r="O333" s="57">
        <v>921</v>
      </c>
      <c r="P333" s="54">
        <f t="shared" si="97"/>
        <v>-50.457235072619689</v>
      </c>
      <c r="Q333" s="56">
        <f t="shared" si="98"/>
        <v>15</v>
      </c>
      <c r="R333" s="56">
        <f t="shared" si="98"/>
        <v>0</v>
      </c>
      <c r="S333" s="56">
        <f t="shared" si="98"/>
        <v>3414</v>
      </c>
      <c r="T333" s="57">
        <f t="shared" si="98"/>
        <v>1289</v>
      </c>
      <c r="U333" s="54">
        <f t="shared" si="99"/>
        <v>-62.243702401874636</v>
      </c>
    </row>
    <row r="334" spans="1:21" x14ac:dyDescent="0.2">
      <c r="A334" s="52" t="s">
        <v>293</v>
      </c>
      <c r="B334" s="53">
        <v>0</v>
      </c>
      <c r="C334" s="54">
        <v>27</v>
      </c>
      <c r="D334" s="54">
        <v>100</v>
      </c>
      <c r="E334" s="55">
        <v>27</v>
      </c>
      <c r="F334" s="54">
        <f t="shared" si="95"/>
        <v>-73</v>
      </c>
      <c r="G334" s="53">
        <v>0</v>
      </c>
      <c r="H334" s="54">
        <v>10</v>
      </c>
      <c r="I334" s="54">
        <v>100</v>
      </c>
      <c r="J334" s="55">
        <v>10</v>
      </c>
      <c r="K334" s="54">
        <f t="shared" si="96"/>
        <v>-90</v>
      </c>
      <c r="L334" s="56">
        <v>0</v>
      </c>
      <c r="M334" s="56">
        <v>0</v>
      </c>
      <c r="N334" s="56">
        <v>0</v>
      </c>
      <c r="O334" s="57">
        <v>0</v>
      </c>
      <c r="P334" s="54" t="s">
        <v>329</v>
      </c>
      <c r="Q334" s="56">
        <f t="shared" si="98"/>
        <v>0</v>
      </c>
      <c r="R334" s="56">
        <f t="shared" si="98"/>
        <v>10</v>
      </c>
      <c r="S334" s="56">
        <f t="shared" si="98"/>
        <v>100</v>
      </c>
      <c r="T334" s="57">
        <f t="shared" si="98"/>
        <v>10</v>
      </c>
      <c r="U334" s="54">
        <f t="shared" si="99"/>
        <v>-90</v>
      </c>
    </row>
    <row r="335" spans="1:21" x14ac:dyDescent="0.2">
      <c r="A335" s="52" t="s">
        <v>294</v>
      </c>
      <c r="B335" s="53">
        <v>1</v>
      </c>
      <c r="C335" s="54">
        <v>105</v>
      </c>
      <c r="D335" s="54">
        <v>331</v>
      </c>
      <c r="E335" s="55">
        <v>755</v>
      </c>
      <c r="F335" s="54">
        <f t="shared" si="95"/>
        <v>128.09667673716012</v>
      </c>
      <c r="G335" s="53">
        <v>24</v>
      </c>
      <c r="H335" s="54">
        <v>73</v>
      </c>
      <c r="I335" s="54">
        <v>644</v>
      </c>
      <c r="J335" s="55">
        <v>663</v>
      </c>
      <c r="K335" s="54">
        <f t="shared" si="96"/>
        <v>2.9503105590062111</v>
      </c>
      <c r="L335" s="56">
        <v>0</v>
      </c>
      <c r="M335" s="56">
        <v>0</v>
      </c>
      <c r="N335" s="56">
        <v>0</v>
      </c>
      <c r="O335" s="57">
        <v>0</v>
      </c>
      <c r="P335" s="54" t="s">
        <v>329</v>
      </c>
      <c r="Q335" s="56">
        <f t="shared" si="98"/>
        <v>24</v>
      </c>
      <c r="R335" s="56">
        <f t="shared" si="98"/>
        <v>73</v>
      </c>
      <c r="S335" s="56">
        <f t="shared" si="98"/>
        <v>644</v>
      </c>
      <c r="T335" s="57">
        <f t="shared" si="98"/>
        <v>663</v>
      </c>
      <c r="U335" s="54">
        <f t="shared" si="99"/>
        <v>2.9503105590062111</v>
      </c>
    </row>
    <row r="336" spans="1:21" x14ac:dyDescent="0.2">
      <c r="A336" s="52" t="s">
        <v>295</v>
      </c>
      <c r="B336" s="53">
        <v>2741</v>
      </c>
      <c r="C336" s="54">
        <v>2947</v>
      </c>
      <c r="D336" s="54">
        <v>39707</v>
      </c>
      <c r="E336" s="55">
        <v>24656</v>
      </c>
      <c r="F336" s="54">
        <f t="shared" si="95"/>
        <v>-37.905155262296319</v>
      </c>
      <c r="G336" s="53">
        <v>1012</v>
      </c>
      <c r="H336" s="54">
        <v>378</v>
      </c>
      <c r="I336" s="54">
        <v>20188</v>
      </c>
      <c r="J336" s="55">
        <v>10256</v>
      </c>
      <c r="K336" s="54">
        <f t="shared" si="96"/>
        <v>-49.197543094907864</v>
      </c>
      <c r="L336" s="56">
        <v>1664</v>
      </c>
      <c r="M336" s="56">
        <v>1764</v>
      </c>
      <c r="N336" s="56">
        <v>19597</v>
      </c>
      <c r="O336" s="57">
        <v>14340</v>
      </c>
      <c r="P336" s="54">
        <f t="shared" si="97"/>
        <v>-26.825534520589891</v>
      </c>
      <c r="Q336" s="56">
        <f t="shared" si="98"/>
        <v>2676</v>
      </c>
      <c r="R336" s="56">
        <f t="shared" si="98"/>
        <v>2142</v>
      </c>
      <c r="S336" s="56">
        <f t="shared" si="98"/>
        <v>39785</v>
      </c>
      <c r="T336" s="57">
        <f t="shared" si="98"/>
        <v>24596</v>
      </c>
      <c r="U336" s="54">
        <f t="shared" si="99"/>
        <v>-38.177705165263291</v>
      </c>
    </row>
    <row r="337" spans="1:21" x14ac:dyDescent="0.2">
      <c r="A337" s="52" t="s">
        <v>296</v>
      </c>
      <c r="B337" s="53">
        <v>0</v>
      </c>
      <c r="C337" s="54">
        <v>2</v>
      </c>
      <c r="D337" s="54">
        <v>142</v>
      </c>
      <c r="E337" s="55">
        <v>32</v>
      </c>
      <c r="F337" s="54">
        <f t="shared" si="95"/>
        <v>-77.464788732394368</v>
      </c>
      <c r="G337" s="53">
        <v>6</v>
      </c>
      <c r="H337" s="54">
        <v>0</v>
      </c>
      <c r="I337" s="54">
        <v>177</v>
      </c>
      <c r="J337" s="55">
        <v>30</v>
      </c>
      <c r="K337" s="54">
        <f t="shared" si="96"/>
        <v>-83.050847457627114</v>
      </c>
      <c r="L337" s="56">
        <v>0</v>
      </c>
      <c r="M337" s="56">
        <v>0</v>
      </c>
      <c r="N337" s="56">
        <v>0</v>
      </c>
      <c r="O337" s="57">
        <v>0</v>
      </c>
      <c r="P337" s="54" t="s">
        <v>329</v>
      </c>
      <c r="Q337" s="56">
        <f t="shared" si="98"/>
        <v>6</v>
      </c>
      <c r="R337" s="56">
        <f t="shared" si="98"/>
        <v>0</v>
      </c>
      <c r="S337" s="56">
        <f t="shared" si="98"/>
        <v>177</v>
      </c>
      <c r="T337" s="57">
        <f t="shared" si="98"/>
        <v>30</v>
      </c>
      <c r="U337" s="54">
        <f t="shared" si="99"/>
        <v>-83.050847457627114</v>
      </c>
    </row>
    <row r="338" spans="1:21" x14ac:dyDescent="0.2">
      <c r="A338" s="52" t="s">
        <v>297</v>
      </c>
      <c r="B338" s="53">
        <v>0</v>
      </c>
      <c r="C338" s="54">
        <v>10</v>
      </c>
      <c r="D338" s="54">
        <v>148</v>
      </c>
      <c r="E338" s="55">
        <v>196</v>
      </c>
      <c r="F338" s="54">
        <f t="shared" si="95"/>
        <v>32.432432432432435</v>
      </c>
      <c r="G338" s="53">
        <v>0</v>
      </c>
      <c r="H338" s="54">
        <v>10</v>
      </c>
      <c r="I338" s="54">
        <v>148</v>
      </c>
      <c r="J338" s="55">
        <v>196</v>
      </c>
      <c r="K338" s="54">
        <f t="shared" si="96"/>
        <v>32.432432432432435</v>
      </c>
      <c r="L338" s="56">
        <v>0</v>
      </c>
      <c r="M338" s="56">
        <v>0</v>
      </c>
      <c r="N338" s="56">
        <v>0</v>
      </c>
      <c r="O338" s="57">
        <v>0</v>
      </c>
      <c r="P338" s="54" t="s">
        <v>329</v>
      </c>
      <c r="Q338" s="56">
        <f t="shared" si="98"/>
        <v>0</v>
      </c>
      <c r="R338" s="56">
        <f t="shared" si="98"/>
        <v>10</v>
      </c>
      <c r="S338" s="56">
        <f t="shared" si="98"/>
        <v>148</v>
      </c>
      <c r="T338" s="57">
        <f t="shared" si="98"/>
        <v>196</v>
      </c>
      <c r="U338" s="54">
        <f t="shared" si="99"/>
        <v>32.432432432432435</v>
      </c>
    </row>
    <row r="339" spans="1:21" x14ac:dyDescent="0.2">
      <c r="A339" s="47" t="s">
        <v>298</v>
      </c>
      <c r="B339" s="58">
        <v>2742</v>
      </c>
      <c r="C339" s="59">
        <v>3091</v>
      </c>
      <c r="D339" s="59">
        <v>43877</v>
      </c>
      <c r="E339" s="60">
        <v>26705</v>
      </c>
      <c r="F339" s="59">
        <f t="shared" si="95"/>
        <v>-39.136677530368985</v>
      </c>
      <c r="G339" s="58">
        <v>1089</v>
      </c>
      <c r="H339" s="59">
        <v>471</v>
      </c>
      <c r="I339" s="59">
        <v>22910</v>
      </c>
      <c r="J339" s="60">
        <v>11523</v>
      </c>
      <c r="K339" s="59">
        <f t="shared" si="96"/>
        <v>-49.703186381492799</v>
      </c>
      <c r="L339" s="61">
        <v>1664</v>
      </c>
      <c r="M339" s="61">
        <v>1764</v>
      </c>
      <c r="N339" s="61">
        <v>21457</v>
      </c>
      <c r="O339" s="62">
        <v>15261</v>
      </c>
      <c r="P339" s="59">
        <f t="shared" si="97"/>
        <v>-28.876357365894577</v>
      </c>
      <c r="Q339" s="61">
        <f t="shared" si="98"/>
        <v>2753</v>
      </c>
      <c r="R339" s="61">
        <f t="shared" si="98"/>
        <v>2235</v>
      </c>
      <c r="S339" s="61">
        <f t="shared" si="98"/>
        <v>44367</v>
      </c>
      <c r="T339" s="62">
        <f t="shared" si="98"/>
        <v>26784</v>
      </c>
      <c r="U339" s="59">
        <f t="shared" si="99"/>
        <v>-39.630806680641015</v>
      </c>
    </row>
    <row r="340" spans="1:21" x14ac:dyDescent="0.2">
      <c r="A340" s="47" t="s">
        <v>299</v>
      </c>
      <c r="B340" s="48"/>
      <c r="C340" s="44"/>
      <c r="D340" s="44"/>
      <c r="E340" s="49"/>
      <c r="F340" s="44"/>
      <c r="G340" s="48"/>
      <c r="H340" s="44"/>
      <c r="I340" s="44"/>
      <c r="J340" s="49"/>
      <c r="K340" s="44"/>
      <c r="L340" s="50"/>
      <c r="M340" s="50"/>
      <c r="N340" s="50"/>
      <c r="O340" s="51"/>
      <c r="P340" s="44"/>
      <c r="Q340" s="50"/>
      <c r="R340" s="50"/>
      <c r="S340" s="50"/>
      <c r="T340" s="51"/>
      <c r="U340" s="44"/>
    </row>
    <row r="341" spans="1:21" x14ac:dyDescent="0.2">
      <c r="A341" s="52" t="s">
        <v>300</v>
      </c>
      <c r="B341" s="53">
        <v>67</v>
      </c>
      <c r="C341" s="54">
        <v>0</v>
      </c>
      <c r="D341" s="54">
        <v>163</v>
      </c>
      <c r="E341" s="55">
        <v>17</v>
      </c>
      <c r="F341" s="54">
        <f t="shared" si="95"/>
        <v>-89.570552147239269</v>
      </c>
      <c r="G341" s="53">
        <v>1</v>
      </c>
      <c r="H341" s="54">
        <v>0</v>
      </c>
      <c r="I341" s="54">
        <v>98</v>
      </c>
      <c r="J341" s="55">
        <v>106</v>
      </c>
      <c r="K341" s="54">
        <f t="shared" si="96"/>
        <v>8.1632653061224492</v>
      </c>
      <c r="L341" s="56">
        <v>0</v>
      </c>
      <c r="M341" s="56">
        <v>0</v>
      </c>
      <c r="N341" s="56">
        <v>0</v>
      </c>
      <c r="O341" s="57">
        <v>0</v>
      </c>
      <c r="P341" s="54" t="s">
        <v>329</v>
      </c>
      <c r="Q341" s="56">
        <f t="shared" ref="Q341:T347" si="100">G341+L341</f>
        <v>1</v>
      </c>
      <c r="R341" s="56">
        <f t="shared" si="100"/>
        <v>0</v>
      </c>
      <c r="S341" s="56">
        <f t="shared" si="100"/>
        <v>98</v>
      </c>
      <c r="T341" s="57">
        <f t="shared" si="100"/>
        <v>106</v>
      </c>
      <c r="U341" s="54">
        <f t="shared" si="99"/>
        <v>8.1632653061224492</v>
      </c>
    </row>
    <row r="342" spans="1:21" x14ac:dyDescent="0.2">
      <c r="A342" s="52" t="s">
        <v>301</v>
      </c>
      <c r="B342" s="53">
        <v>0</v>
      </c>
      <c r="C342" s="54">
        <v>0</v>
      </c>
      <c r="D342" s="54">
        <v>68</v>
      </c>
      <c r="E342" s="55">
        <v>0</v>
      </c>
      <c r="F342" s="54">
        <f t="shared" si="95"/>
        <v>-100</v>
      </c>
      <c r="G342" s="53">
        <v>0</v>
      </c>
      <c r="H342" s="54">
        <v>0</v>
      </c>
      <c r="I342" s="54">
        <v>83</v>
      </c>
      <c r="J342" s="55">
        <v>4</v>
      </c>
      <c r="K342" s="54">
        <f t="shared" si="96"/>
        <v>-95.180722891566262</v>
      </c>
      <c r="L342" s="56">
        <v>0</v>
      </c>
      <c r="M342" s="56">
        <v>0</v>
      </c>
      <c r="N342" s="56">
        <v>0</v>
      </c>
      <c r="O342" s="57">
        <v>0</v>
      </c>
      <c r="P342" s="54" t="s">
        <v>329</v>
      </c>
      <c r="Q342" s="56">
        <f t="shared" si="100"/>
        <v>0</v>
      </c>
      <c r="R342" s="56">
        <f t="shared" si="100"/>
        <v>0</v>
      </c>
      <c r="S342" s="56">
        <f t="shared" si="100"/>
        <v>83</v>
      </c>
      <c r="T342" s="57">
        <f t="shared" si="100"/>
        <v>4</v>
      </c>
      <c r="U342" s="54">
        <f t="shared" si="99"/>
        <v>-95.180722891566262</v>
      </c>
    </row>
    <row r="343" spans="1:21" x14ac:dyDescent="0.2">
      <c r="A343" s="52" t="s">
        <v>302</v>
      </c>
      <c r="B343" s="53">
        <v>0</v>
      </c>
      <c r="C343" s="54">
        <v>33</v>
      </c>
      <c r="D343" s="54">
        <v>196</v>
      </c>
      <c r="E343" s="55">
        <v>33</v>
      </c>
      <c r="F343" s="54">
        <f t="shared" si="95"/>
        <v>-83.16326530612244</v>
      </c>
      <c r="G343" s="53">
        <v>36</v>
      </c>
      <c r="H343" s="54">
        <v>40</v>
      </c>
      <c r="I343" s="54">
        <v>546</v>
      </c>
      <c r="J343" s="55">
        <v>299</v>
      </c>
      <c r="K343" s="54">
        <f t="shared" si="96"/>
        <v>-45.238095238095241</v>
      </c>
      <c r="L343" s="56">
        <v>0</v>
      </c>
      <c r="M343" s="56">
        <v>0</v>
      </c>
      <c r="N343" s="56">
        <v>0</v>
      </c>
      <c r="O343" s="57">
        <v>0</v>
      </c>
      <c r="P343" s="54" t="s">
        <v>329</v>
      </c>
      <c r="Q343" s="56">
        <f t="shared" si="100"/>
        <v>36</v>
      </c>
      <c r="R343" s="56">
        <f t="shared" si="100"/>
        <v>40</v>
      </c>
      <c r="S343" s="56">
        <f t="shared" si="100"/>
        <v>546</v>
      </c>
      <c r="T343" s="57">
        <f t="shared" si="100"/>
        <v>299</v>
      </c>
      <c r="U343" s="54">
        <f t="shared" si="99"/>
        <v>-45.238095238095241</v>
      </c>
    </row>
    <row r="344" spans="1:21" x14ac:dyDescent="0.2">
      <c r="A344" s="52" t="s">
        <v>303</v>
      </c>
      <c r="B344" s="53">
        <v>0</v>
      </c>
      <c r="C344" s="54">
        <v>0</v>
      </c>
      <c r="D344" s="54">
        <v>0</v>
      </c>
      <c r="E344" s="55">
        <v>0</v>
      </c>
      <c r="F344" s="54" t="s">
        <v>329</v>
      </c>
      <c r="G344" s="53">
        <v>0</v>
      </c>
      <c r="H344" s="54">
        <v>0</v>
      </c>
      <c r="I344" s="54">
        <v>11</v>
      </c>
      <c r="J344" s="55">
        <v>0</v>
      </c>
      <c r="K344" s="54">
        <f t="shared" si="96"/>
        <v>-100</v>
      </c>
      <c r="L344" s="56">
        <v>0</v>
      </c>
      <c r="M344" s="56">
        <v>0</v>
      </c>
      <c r="N344" s="56">
        <v>0</v>
      </c>
      <c r="O344" s="57">
        <v>0</v>
      </c>
      <c r="P344" s="54" t="s">
        <v>329</v>
      </c>
      <c r="Q344" s="56">
        <f t="shared" si="100"/>
        <v>0</v>
      </c>
      <c r="R344" s="56">
        <f t="shared" si="100"/>
        <v>0</v>
      </c>
      <c r="S344" s="56">
        <f t="shared" si="100"/>
        <v>11</v>
      </c>
      <c r="T344" s="57">
        <f t="shared" si="100"/>
        <v>0</v>
      </c>
      <c r="U344" s="54">
        <f t="shared" si="99"/>
        <v>-100</v>
      </c>
    </row>
    <row r="345" spans="1:21" x14ac:dyDescent="0.2">
      <c r="A345" s="52" t="s">
        <v>304</v>
      </c>
      <c r="B345" s="53">
        <v>0</v>
      </c>
      <c r="C345" s="54">
        <v>0</v>
      </c>
      <c r="D345" s="54">
        <v>0</v>
      </c>
      <c r="E345" s="55">
        <v>0</v>
      </c>
      <c r="F345" s="54" t="s">
        <v>329</v>
      </c>
      <c r="G345" s="53">
        <v>0</v>
      </c>
      <c r="H345" s="54">
        <v>0</v>
      </c>
      <c r="I345" s="54">
        <v>1</v>
      </c>
      <c r="J345" s="55">
        <v>0</v>
      </c>
      <c r="K345" s="54">
        <f t="shared" si="96"/>
        <v>-100</v>
      </c>
      <c r="L345" s="56">
        <v>0</v>
      </c>
      <c r="M345" s="56">
        <v>0</v>
      </c>
      <c r="N345" s="56">
        <v>0</v>
      </c>
      <c r="O345" s="57">
        <v>0</v>
      </c>
      <c r="P345" s="54" t="s">
        <v>329</v>
      </c>
      <c r="Q345" s="56">
        <f t="shared" si="100"/>
        <v>0</v>
      </c>
      <c r="R345" s="56">
        <f t="shared" si="100"/>
        <v>0</v>
      </c>
      <c r="S345" s="56">
        <f t="shared" si="100"/>
        <v>1</v>
      </c>
      <c r="T345" s="57">
        <f t="shared" si="100"/>
        <v>0</v>
      </c>
      <c r="U345" s="54">
        <f t="shared" si="99"/>
        <v>-100</v>
      </c>
    </row>
    <row r="346" spans="1:21" x14ac:dyDescent="0.2">
      <c r="A346" s="52" t="s">
        <v>305</v>
      </c>
      <c r="B346" s="53">
        <v>0</v>
      </c>
      <c r="C346" s="54">
        <v>27</v>
      </c>
      <c r="D346" s="54">
        <v>19</v>
      </c>
      <c r="E346" s="55">
        <v>208</v>
      </c>
      <c r="F346" s="54">
        <f t="shared" si="95"/>
        <v>994.73684210526324</v>
      </c>
      <c r="G346" s="53">
        <v>9</v>
      </c>
      <c r="H346" s="54">
        <v>27</v>
      </c>
      <c r="I346" s="54">
        <v>227</v>
      </c>
      <c r="J346" s="55">
        <v>351</v>
      </c>
      <c r="K346" s="54">
        <f t="shared" si="96"/>
        <v>54.625550660792953</v>
      </c>
      <c r="L346" s="56">
        <v>0</v>
      </c>
      <c r="M346" s="56">
        <v>0</v>
      </c>
      <c r="N346" s="56">
        <v>0</v>
      </c>
      <c r="O346" s="57">
        <v>0</v>
      </c>
      <c r="P346" s="54" t="s">
        <v>329</v>
      </c>
      <c r="Q346" s="56">
        <f t="shared" si="100"/>
        <v>9</v>
      </c>
      <c r="R346" s="56">
        <f t="shared" si="100"/>
        <v>27</v>
      </c>
      <c r="S346" s="56">
        <f t="shared" si="100"/>
        <v>227</v>
      </c>
      <c r="T346" s="57">
        <f t="shared" si="100"/>
        <v>351</v>
      </c>
      <c r="U346" s="54">
        <f t="shared" si="99"/>
        <v>54.625550660792953</v>
      </c>
    </row>
    <row r="347" spans="1:21" x14ac:dyDescent="0.2">
      <c r="A347" s="47" t="s">
        <v>306</v>
      </c>
      <c r="B347" s="58">
        <v>67</v>
      </c>
      <c r="C347" s="59">
        <v>60</v>
      </c>
      <c r="D347" s="59">
        <v>446</v>
      </c>
      <c r="E347" s="60">
        <v>258</v>
      </c>
      <c r="F347" s="59">
        <f t="shared" si="95"/>
        <v>-42.152466367713004</v>
      </c>
      <c r="G347" s="58">
        <v>46</v>
      </c>
      <c r="H347" s="59">
        <v>67</v>
      </c>
      <c r="I347" s="59">
        <v>966</v>
      </c>
      <c r="J347" s="60">
        <v>760</v>
      </c>
      <c r="K347" s="59">
        <f t="shared" si="96"/>
        <v>-21.325051759834366</v>
      </c>
      <c r="L347" s="61">
        <v>0</v>
      </c>
      <c r="M347" s="61">
        <v>0</v>
      </c>
      <c r="N347" s="61">
        <v>0</v>
      </c>
      <c r="O347" s="62">
        <v>0</v>
      </c>
      <c r="P347" s="59" t="s">
        <v>329</v>
      </c>
      <c r="Q347" s="61">
        <f t="shared" si="100"/>
        <v>46</v>
      </c>
      <c r="R347" s="61">
        <f t="shared" si="100"/>
        <v>67</v>
      </c>
      <c r="S347" s="61">
        <f t="shared" si="100"/>
        <v>966</v>
      </c>
      <c r="T347" s="62">
        <f t="shared" si="100"/>
        <v>760</v>
      </c>
      <c r="U347" s="59">
        <f t="shared" si="99"/>
        <v>-21.325051759834366</v>
      </c>
    </row>
    <row r="348" spans="1:21" x14ac:dyDescent="0.2">
      <c r="A348" s="47" t="s">
        <v>307</v>
      </c>
      <c r="B348" s="48"/>
      <c r="C348" s="44"/>
      <c r="D348" s="44"/>
      <c r="E348" s="49"/>
      <c r="F348" s="44"/>
      <c r="G348" s="48"/>
      <c r="H348" s="44"/>
      <c r="I348" s="44"/>
      <c r="J348" s="49"/>
      <c r="K348" s="44"/>
      <c r="L348" s="50"/>
      <c r="M348" s="50"/>
      <c r="N348" s="50"/>
      <c r="O348" s="51"/>
      <c r="P348" s="44"/>
      <c r="Q348" s="50"/>
      <c r="R348" s="50"/>
      <c r="S348" s="50"/>
      <c r="T348" s="51"/>
      <c r="U348" s="44"/>
    </row>
    <row r="349" spans="1:21" x14ac:dyDescent="0.2">
      <c r="A349" s="52" t="s">
        <v>308</v>
      </c>
      <c r="B349" s="53">
        <v>24</v>
      </c>
      <c r="C349" s="54">
        <v>0</v>
      </c>
      <c r="D349" s="54">
        <v>158</v>
      </c>
      <c r="E349" s="55">
        <v>11</v>
      </c>
      <c r="F349" s="54">
        <f t="shared" si="95"/>
        <v>-93.037974683544306</v>
      </c>
      <c r="G349" s="53">
        <v>6</v>
      </c>
      <c r="H349" s="54">
        <v>1</v>
      </c>
      <c r="I349" s="54">
        <v>262</v>
      </c>
      <c r="J349" s="55">
        <v>78</v>
      </c>
      <c r="K349" s="54">
        <f t="shared" si="96"/>
        <v>-70.229007633587784</v>
      </c>
      <c r="L349" s="56">
        <v>0</v>
      </c>
      <c r="M349" s="56">
        <v>0</v>
      </c>
      <c r="N349" s="56">
        <v>0</v>
      </c>
      <c r="O349" s="57">
        <v>0</v>
      </c>
      <c r="P349" s="54" t="s">
        <v>329</v>
      </c>
      <c r="Q349" s="56">
        <f t="shared" ref="Q349:T354" si="101">G349+L349</f>
        <v>6</v>
      </c>
      <c r="R349" s="56">
        <f t="shared" si="101"/>
        <v>1</v>
      </c>
      <c r="S349" s="56">
        <f t="shared" si="101"/>
        <v>262</v>
      </c>
      <c r="T349" s="57">
        <f t="shared" si="101"/>
        <v>78</v>
      </c>
      <c r="U349" s="54">
        <f t="shared" si="99"/>
        <v>-70.229007633587784</v>
      </c>
    </row>
    <row r="350" spans="1:21" x14ac:dyDescent="0.2">
      <c r="A350" s="52" t="s">
        <v>309</v>
      </c>
      <c r="B350" s="53">
        <v>0</v>
      </c>
      <c r="C350" s="54">
        <v>1</v>
      </c>
      <c r="D350" s="54">
        <v>0</v>
      </c>
      <c r="E350" s="55">
        <v>90</v>
      </c>
      <c r="F350" s="54" t="s">
        <v>329</v>
      </c>
      <c r="G350" s="53">
        <v>0</v>
      </c>
      <c r="H350" s="54">
        <v>9</v>
      </c>
      <c r="I350" s="54">
        <v>0</v>
      </c>
      <c r="J350" s="55">
        <v>88</v>
      </c>
      <c r="K350" s="54" t="s">
        <v>329</v>
      </c>
      <c r="L350" s="56">
        <v>0</v>
      </c>
      <c r="M350" s="56">
        <v>0</v>
      </c>
      <c r="N350" s="56">
        <v>0</v>
      </c>
      <c r="O350" s="57">
        <v>0</v>
      </c>
      <c r="P350" s="54" t="s">
        <v>329</v>
      </c>
      <c r="Q350" s="56">
        <f t="shared" si="101"/>
        <v>0</v>
      </c>
      <c r="R350" s="56">
        <f t="shared" si="101"/>
        <v>9</v>
      </c>
      <c r="S350" s="56">
        <f t="shared" si="101"/>
        <v>0</v>
      </c>
      <c r="T350" s="57">
        <f t="shared" si="101"/>
        <v>88</v>
      </c>
      <c r="U350" s="54" t="s">
        <v>329</v>
      </c>
    </row>
    <row r="351" spans="1:21" x14ac:dyDescent="0.2">
      <c r="A351" s="52" t="s">
        <v>310</v>
      </c>
      <c r="B351" s="53">
        <v>0</v>
      </c>
      <c r="C351" s="54">
        <v>19</v>
      </c>
      <c r="D351" s="54">
        <v>235</v>
      </c>
      <c r="E351" s="55">
        <v>279</v>
      </c>
      <c r="F351" s="54">
        <f t="shared" si="95"/>
        <v>18.723404255319149</v>
      </c>
      <c r="G351" s="53">
        <v>58</v>
      </c>
      <c r="H351" s="54">
        <v>21</v>
      </c>
      <c r="I351" s="54">
        <v>296</v>
      </c>
      <c r="J351" s="55">
        <v>294</v>
      </c>
      <c r="K351" s="54">
        <f t="shared" si="96"/>
        <v>-0.67567567567567566</v>
      </c>
      <c r="L351" s="56">
        <v>0</v>
      </c>
      <c r="M351" s="56">
        <v>0</v>
      </c>
      <c r="N351" s="56">
        <v>0</v>
      </c>
      <c r="O351" s="57">
        <v>0</v>
      </c>
      <c r="P351" s="54" t="s">
        <v>329</v>
      </c>
      <c r="Q351" s="56">
        <f t="shared" si="101"/>
        <v>58</v>
      </c>
      <c r="R351" s="56">
        <f t="shared" si="101"/>
        <v>21</v>
      </c>
      <c r="S351" s="56">
        <f t="shared" si="101"/>
        <v>296</v>
      </c>
      <c r="T351" s="57">
        <f t="shared" si="101"/>
        <v>294</v>
      </c>
      <c r="U351" s="54">
        <f t="shared" si="99"/>
        <v>-0.67567567567567566</v>
      </c>
    </row>
    <row r="352" spans="1:21" x14ac:dyDescent="0.2">
      <c r="A352" s="52" t="s">
        <v>311</v>
      </c>
      <c r="B352" s="53">
        <v>5</v>
      </c>
      <c r="C352" s="54">
        <v>0</v>
      </c>
      <c r="D352" s="54">
        <v>271</v>
      </c>
      <c r="E352" s="55">
        <v>0</v>
      </c>
      <c r="F352" s="54">
        <f t="shared" si="95"/>
        <v>-100</v>
      </c>
      <c r="G352" s="53">
        <v>15</v>
      </c>
      <c r="H352" s="54">
        <v>0</v>
      </c>
      <c r="I352" s="54">
        <v>272</v>
      </c>
      <c r="J352" s="55">
        <v>0</v>
      </c>
      <c r="K352" s="54">
        <f t="shared" si="96"/>
        <v>-100</v>
      </c>
      <c r="L352" s="56">
        <v>0</v>
      </c>
      <c r="M352" s="56">
        <v>0</v>
      </c>
      <c r="N352" s="56">
        <v>0</v>
      </c>
      <c r="O352" s="57">
        <v>0</v>
      </c>
      <c r="P352" s="54" t="s">
        <v>329</v>
      </c>
      <c r="Q352" s="56">
        <f t="shared" si="101"/>
        <v>15</v>
      </c>
      <c r="R352" s="56">
        <f t="shared" si="101"/>
        <v>0</v>
      </c>
      <c r="S352" s="56">
        <f t="shared" si="101"/>
        <v>272</v>
      </c>
      <c r="T352" s="57">
        <f t="shared" si="101"/>
        <v>0</v>
      </c>
      <c r="U352" s="54">
        <f t="shared" si="99"/>
        <v>-100</v>
      </c>
    </row>
    <row r="353" spans="1:21" x14ac:dyDescent="0.2">
      <c r="A353" s="52" t="s">
        <v>312</v>
      </c>
      <c r="B353" s="53">
        <v>1</v>
      </c>
      <c r="C353" s="54">
        <v>0</v>
      </c>
      <c r="D353" s="54">
        <v>16</v>
      </c>
      <c r="E353" s="55">
        <v>0</v>
      </c>
      <c r="F353" s="54">
        <f t="shared" si="95"/>
        <v>-100</v>
      </c>
      <c r="G353" s="53">
        <v>8</v>
      </c>
      <c r="H353" s="54">
        <v>0</v>
      </c>
      <c r="I353" s="54">
        <v>188</v>
      </c>
      <c r="J353" s="55">
        <v>87</v>
      </c>
      <c r="K353" s="54">
        <f t="shared" si="96"/>
        <v>-53.723404255319153</v>
      </c>
      <c r="L353" s="56">
        <v>0</v>
      </c>
      <c r="M353" s="56">
        <v>0</v>
      </c>
      <c r="N353" s="56">
        <v>0</v>
      </c>
      <c r="O353" s="57">
        <v>0</v>
      </c>
      <c r="P353" s="54" t="s">
        <v>329</v>
      </c>
      <c r="Q353" s="56">
        <f t="shared" si="101"/>
        <v>8</v>
      </c>
      <c r="R353" s="56">
        <f t="shared" si="101"/>
        <v>0</v>
      </c>
      <c r="S353" s="56">
        <f t="shared" si="101"/>
        <v>188</v>
      </c>
      <c r="T353" s="57">
        <f t="shared" si="101"/>
        <v>87</v>
      </c>
      <c r="U353" s="54">
        <f t="shared" si="99"/>
        <v>-53.723404255319153</v>
      </c>
    </row>
    <row r="354" spans="1:21" x14ac:dyDescent="0.2">
      <c r="A354" s="47" t="s">
        <v>313</v>
      </c>
      <c r="B354" s="58">
        <v>30</v>
      </c>
      <c r="C354" s="59">
        <v>20</v>
      </c>
      <c r="D354" s="59">
        <v>680</v>
      </c>
      <c r="E354" s="60">
        <v>380</v>
      </c>
      <c r="F354" s="59">
        <f t="shared" si="95"/>
        <v>-44.117647058823529</v>
      </c>
      <c r="G354" s="58">
        <v>87</v>
      </c>
      <c r="H354" s="59">
        <v>31</v>
      </c>
      <c r="I354" s="59">
        <v>1018</v>
      </c>
      <c r="J354" s="60">
        <v>547</v>
      </c>
      <c r="K354" s="59">
        <f t="shared" si="96"/>
        <v>-46.267190569744599</v>
      </c>
      <c r="L354" s="61">
        <v>0</v>
      </c>
      <c r="M354" s="61">
        <v>0</v>
      </c>
      <c r="N354" s="61">
        <v>0</v>
      </c>
      <c r="O354" s="62">
        <v>0</v>
      </c>
      <c r="P354" s="59" t="s">
        <v>329</v>
      </c>
      <c r="Q354" s="61">
        <f t="shared" si="101"/>
        <v>87</v>
      </c>
      <c r="R354" s="61">
        <f t="shared" si="101"/>
        <v>31</v>
      </c>
      <c r="S354" s="61">
        <f t="shared" si="101"/>
        <v>1018</v>
      </c>
      <c r="T354" s="62">
        <f t="shared" si="101"/>
        <v>547</v>
      </c>
      <c r="U354" s="59">
        <f t="shared" si="99"/>
        <v>-46.267190569744599</v>
      </c>
    </row>
    <row r="355" spans="1:21" x14ac:dyDescent="0.2">
      <c r="A355" s="47" t="s">
        <v>314</v>
      </c>
      <c r="B355" s="48"/>
      <c r="C355" s="44"/>
      <c r="D355" s="44"/>
      <c r="E355" s="49"/>
      <c r="F355" s="44"/>
      <c r="G355" s="48"/>
      <c r="H355" s="44"/>
      <c r="I355" s="44"/>
      <c r="J355" s="49"/>
      <c r="K355" s="44"/>
      <c r="L355" s="50"/>
      <c r="M355" s="50"/>
      <c r="N355" s="50"/>
      <c r="O355" s="51"/>
      <c r="P355" s="44"/>
      <c r="Q355" s="50"/>
      <c r="R355" s="50"/>
      <c r="S355" s="50"/>
      <c r="T355" s="51"/>
      <c r="U355" s="44"/>
    </row>
    <row r="356" spans="1:21" x14ac:dyDescent="0.2">
      <c r="A356" s="52" t="s">
        <v>315</v>
      </c>
      <c r="B356" s="53">
        <v>72</v>
      </c>
      <c r="C356" s="54">
        <v>0</v>
      </c>
      <c r="D356" s="54">
        <v>488</v>
      </c>
      <c r="E356" s="55">
        <v>31</v>
      </c>
      <c r="F356" s="54">
        <f t="shared" si="95"/>
        <v>-93.647540983606561</v>
      </c>
      <c r="G356" s="53">
        <v>11</v>
      </c>
      <c r="H356" s="54">
        <v>19</v>
      </c>
      <c r="I356" s="54">
        <v>580</v>
      </c>
      <c r="J356" s="55">
        <v>128</v>
      </c>
      <c r="K356" s="54">
        <f t="shared" si="96"/>
        <v>-77.931034482758619</v>
      </c>
      <c r="L356" s="56">
        <v>0</v>
      </c>
      <c r="M356" s="56">
        <v>0</v>
      </c>
      <c r="N356" s="56">
        <v>0</v>
      </c>
      <c r="O356" s="57">
        <v>0</v>
      </c>
      <c r="P356" s="54" t="s">
        <v>329</v>
      </c>
      <c r="Q356" s="56">
        <f t="shared" ref="Q356:T360" si="102">G356+L356</f>
        <v>11</v>
      </c>
      <c r="R356" s="56">
        <f t="shared" si="102"/>
        <v>19</v>
      </c>
      <c r="S356" s="56">
        <f t="shared" si="102"/>
        <v>580</v>
      </c>
      <c r="T356" s="57">
        <f t="shared" si="102"/>
        <v>128</v>
      </c>
      <c r="U356" s="54">
        <f t="shared" si="99"/>
        <v>-77.931034482758619</v>
      </c>
    </row>
    <row r="357" spans="1:21" x14ac:dyDescent="0.2">
      <c r="A357" s="52" t="s">
        <v>316</v>
      </c>
      <c r="B357" s="53">
        <v>0</v>
      </c>
      <c r="C357" s="54">
        <v>0</v>
      </c>
      <c r="D357" s="54">
        <v>2</v>
      </c>
      <c r="E357" s="55">
        <v>0</v>
      </c>
      <c r="F357" s="54">
        <f t="shared" si="95"/>
        <v>-100</v>
      </c>
      <c r="G357" s="53">
        <v>0</v>
      </c>
      <c r="H357" s="54">
        <v>0</v>
      </c>
      <c r="I357" s="54">
        <v>16</v>
      </c>
      <c r="J357" s="55">
        <v>0</v>
      </c>
      <c r="K357" s="54">
        <f t="shared" si="96"/>
        <v>-100</v>
      </c>
      <c r="L357" s="56">
        <v>0</v>
      </c>
      <c r="M357" s="56">
        <v>0</v>
      </c>
      <c r="N357" s="56">
        <v>0</v>
      </c>
      <c r="O357" s="57">
        <v>0</v>
      </c>
      <c r="P357" s="54" t="s">
        <v>329</v>
      </c>
      <c r="Q357" s="56">
        <f t="shared" si="102"/>
        <v>0</v>
      </c>
      <c r="R357" s="56">
        <f t="shared" si="102"/>
        <v>0</v>
      </c>
      <c r="S357" s="56">
        <f t="shared" si="102"/>
        <v>16</v>
      </c>
      <c r="T357" s="57">
        <f t="shared" si="102"/>
        <v>0</v>
      </c>
      <c r="U357" s="54">
        <f t="shared" si="99"/>
        <v>-100</v>
      </c>
    </row>
    <row r="358" spans="1:21" x14ac:dyDescent="0.2">
      <c r="A358" s="52" t="s">
        <v>317</v>
      </c>
      <c r="B358" s="53">
        <v>0</v>
      </c>
      <c r="C358" s="54">
        <v>0</v>
      </c>
      <c r="D358" s="54">
        <v>0</v>
      </c>
      <c r="E358" s="55">
        <v>0</v>
      </c>
      <c r="F358" s="54" t="s">
        <v>329</v>
      </c>
      <c r="G358" s="53">
        <v>4</v>
      </c>
      <c r="H358" s="54">
        <v>24</v>
      </c>
      <c r="I358" s="54">
        <v>28</v>
      </c>
      <c r="J358" s="55">
        <v>91</v>
      </c>
      <c r="K358" s="54">
        <f t="shared" si="96"/>
        <v>225</v>
      </c>
      <c r="L358" s="56">
        <v>0</v>
      </c>
      <c r="M358" s="56">
        <v>0</v>
      </c>
      <c r="N358" s="56">
        <v>0</v>
      </c>
      <c r="O358" s="57">
        <v>0</v>
      </c>
      <c r="P358" s="54" t="s">
        <v>329</v>
      </c>
      <c r="Q358" s="56">
        <f t="shared" si="102"/>
        <v>4</v>
      </c>
      <c r="R358" s="56">
        <f t="shared" si="102"/>
        <v>24</v>
      </c>
      <c r="S358" s="56">
        <f t="shared" si="102"/>
        <v>28</v>
      </c>
      <c r="T358" s="57">
        <f t="shared" si="102"/>
        <v>91</v>
      </c>
      <c r="U358" s="54">
        <f t="shared" si="99"/>
        <v>225</v>
      </c>
    </row>
    <row r="359" spans="1:21" x14ac:dyDescent="0.2">
      <c r="A359" s="47" t="s">
        <v>318</v>
      </c>
      <c r="B359" s="58">
        <v>72</v>
      </c>
      <c r="C359" s="59">
        <v>0</v>
      </c>
      <c r="D359" s="59">
        <v>490</v>
      </c>
      <c r="E359" s="60">
        <v>31</v>
      </c>
      <c r="F359" s="59">
        <f t="shared" si="95"/>
        <v>-93.673469387755105</v>
      </c>
      <c r="G359" s="58">
        <v>15</v>
      </c>
      <c r="H359" s="59">
        <v>43</v>
      </c>
      <c r="I359" s="59">
        <v>624</v>
      </c>
      <c r="J359" s="60">
        <v>219</v>
      </c>
      <c r="K359" s="59">
        <f t="shared" si="96"/>
        <v>-64.90384615384616</v>
      </c>
      <c r="L359" s="61">
        <v>0</v>
      </c>
      <c r="M359" s="61">
        <v>0</v>
      </c>
      <c r="N359" s="61">
        <v>0</v>
      </c>
      <c r="O359" s="62">
        <v>0</v>
      </c>
      <c r="P359" s="59" t="s">
        <v>329</v>
      </c>
      <c r="Q359" s="61">
        <f t="shared" si="102"/>
        <v>15</v>
      </c>
      <c r="R359" s="61">
        <f t="shared" si="102"/>
        <v>43</v>
      </c>
      <c r="S359" s="61">
        <f t="shared" si="102"/>
        <v>624</v>
      </c>
      <c r="T359" s="62">
        <f t="shared" si="102"/>
        <v>219</v>
      </c>
      <c r="U359" s="59">
        <f t="shared" si="99"/>
        <v>-64.90384615384616</v>
      </c>
    </row>
    <row r="360" spans="1:21" x14ac:dyDescent="0.2">
      <c r="A360" s="47" t="s">
        <v>333</v>
      </c>
      <c r="B360" s="58">
        <v>787209</v>
      </c>
      <c r="C360" s="59">
        <v>1381625</v>
      </c>
      <c r="D360" s="59">
        <v>14356051</v>
      </c>
      <c r="E360" s="60">
        <v>13154501</v>
      </c>
      <c r="F360" s="59">
        <f t="shared" si="95"/>
        <v>-8.3696414842772562</v>
      </c>
      <c r="G360" s="58">
        <v>570858</v>
      </c>
      <c r="H360" s="59">
        <v>993996</v>
      </c>
      <c r="I360" s="59">
        <v>11213662</v>
      </c>
      <c r="J360" s="60">
        <v>10019836</v>
      </c>
      <c r="K360" s="59">
        <f t="shared" si="96"/>
        <v>-10.646174282763294</v>
      </c>
      <c r="L360" s="61">
        <v>195211</v>
      </c>
      <c r="M360" s="61">
        <v>327347</v>
      </c>
      <c r="N360" s="61">
        <v>3135548</v>
      </c>
      <c r="O360" s="62">
        <v>3037439</v>
      </c>
      <c r="P360" s="59">
        <f t="shared" si="97"/>
        <v>-3.1289267458192311</v>
      </c>
      <c r="Q360" s="61">
        <f t="shared" si="102"/>
        <v>766069</v>
      </c>
      <c r="R360" s="61">
        <f t="shared" si="102"/>
        <v>1321343</v>
      </c>
      <c r="S360" s="61">
        <f t="shared" si="102"/>
        <v>14349210</v>
      </c>
      <c r="T360" s="62">
        <f t="shared" si="102"/>
        <v>13057275</v>
      </c>
      <c r="U360" s="59">
        <f t="shared" si="99"/>
        <v>-9.003527023438922</v>
      </c>
    </row>
    <row r="361" spans="1:21" x14ac:dyDescent="0.2">
      <c r="A361" s="47"/>
      <c r="B361" s="58"/>
      <c r="C361" s="59"/>
      <c r="D361" s="59"/>
      <c r="E361" s="60"/>
      <c r="F361" s="59"/>
      <c r="G361" s="58"/>
      <c r="H361" s="59"/>
      <c r="I361" s="59"/>
      <c r="J361" s="60"/>
      <c r="K361" s="59"/>
      <c r="L361" s="61"/>
      <c r="M361" s="61"/>
      <c r="N361" s="61"/>
      <c r="O361" s="62"/>
      <c r="P361" s="59"/>
      <c r="Q361" s="61"/>
      <c r="R361" s="61"/>
      <c r="S361" s="61"/>
      <c r="T361" s="62"/>
      <c r="U361" s="59"/>
    </row>
    <row r="362" spans="1:21" x14ac:dyDescent="0.2">
      <c r="A362" s="104" t="s">
        <v>356</v>
      </c>
      <c r="B362" s="58"/>
      <c r="C362" s="59"/>
      <c r="D362" s="59"/>
      <c r="E362" s="60"/>
      <c r="F362" s="59"/>
      <c r="G362" s="58"/>
      <c r="H362" s="59"/>
      <c r="I362" s="59"/>
      <c r="J362" s="60"/>
      <c r="K362" s="59"/>
      <c r="L362" s="61"/>
      <c r="M362" s="61"/>
      <c r="N362" s="61"/>
      <c r="O362" s="62"/>
      <c r="P362" s="59"/>
      <c r="Q362" s="61"/>
      <c r="R362" s="61"/>
      <c r="S362" s="61"/>
      <c r="T362" s="62"/>
      <c r="U362" s="59"/>
    </row>
    <row r="363" spans="1:21" x14ac:dyDescent="0.2">
      <c r="A363" s="52" t="s">
        <v>55</v>
      </c>
      <c r="B363" s="70">
        <v>232881</v>
      </c>
      <c r="C363" s="71">
        <v>358103</v>
      </c>
      <c r="D363" s="71">
        <v>3942107</v>
      </c>
      <c r="E363" s="72">
        <v>3640423</v>
      </c>
      <c r="F363" s="71">
        <f t="shared" si="95"/>
        <v>-7.6528617817831934</v>
      </c>
      <c r="G363" s="70">
        <v>98321</v>
      </c>
      <c r="H363" s="71">
        <v>181303</v>
      </c>
      <c r="I363" s="71">
        <v>2078136</v>
      </c>
      <c r="J363" s="72">
        <v>1807980</v>
      </c>
      <c r="K363" s="71">
        <f t="shared" si="96"/>
        <v>-12.999919158322651</v>
      </c>
      <c r="L363" s="70">
        <v>112564</v>
      </c>
      <c r="M363" s="71">
        <v>148740</v>
      </c>
      <c r="N363" s="71">
        <v>1869220</v>
      </c>
      <c r="O363" s="72">
        <v>1796518</v>
      </c>
      <c r="P363" s="71">
        <f t="shared" si="97"/>
        <v>-3.8894298156450282</v>
      </c>
      <c r="Q363" s="70">
        <f t="shared" ref="Q363:Q374" si="103">G363+L363</f>
        <v>210885</v>
      </c>
      <c r="R363" s="71">
        <f t="shared" ref="R363:R374" si="104">H363+M363</f>
        <v>330043</v>
      </c>
      <c r="S363" s="71">
        <f t="shared" ref="S363:S374" si="105">I363+N363</f>
        <v>3947356</v>
      </c>
      <c r="T363" s="72">
        <f t="shared" ref="T363:T374" si="106">J363+O363</f>
        <v>3604498</v>
      </c>
      <c r="U363" s="71">
        <f t="shared" si="99"/>
        <v>-8.6857633312019491</v>
      </c>
    </row>
    <row r="364" spans="1:21" x14ac:dyDescent="0.2">
      <c r="A364" s="52" t="s">
        <v>58</v>
      </c>
      <c r="B364" s="70">
        <v>163</v>
      </c>
      <c r="C364" s="71">
        <v>0</v>
      </c>
      <c r="D364" s="71">
        <v>4189</v>
      </c>
      <c r="E364" s="72">
        <v>1098</v>
      </c>
      <c r="F364" s="71">
        <f t="shared" si="95"/>
        <v>-73.788493673907851</v>
      </c>
      <c r="G364" s="70">
        <v>33</v>
      </c>
      <c r="H364" s="71">
        <v>20</v>
      </c>
      <c r="I364" s="71">
        <v>2495</v>
      </c>
      <c r="J364" s="72">
        <v>680</v>
      </c>
      <c r="K364" s="71">
        <f t="shared" si="96"/>
        <v>-72.745490981963925</v>
      </c>
      <c r="L364" s="70">
        <v>0</v>
      </c>
      <c r="M364" s="71">
        <v>0</v>
      </c>
      <c r="N364" s="71">
        <v>1859</v>
      </c>
      <c r="O364" s="72">
        <v>921</v>
      </c>
      <c r="P364" s="71">
        <f t="shared" si="97"/>
        <v>-50.457235072619689</v>
      </c>
      <c r="Q364" s="70">
        <f t="shared" si="103"/>
        <v>33</v>
      </c>
      <c r="R364" s="71">
        <f t="shared" si="104"/>
        <v>20</v>
      </c>
      <c r="S364" s="71">
        <f t="shared" si="105"/>
        <v>4354</v>
      </c>
      <c r="T364" s="72">
        <f t="shared" si="106"/>
        <v>1601</v>
      </c>
      <c r="U364" s="71">
        <f t="shared" si="99"/>
        <v>-63.229214515388144</v>
      </c>
    </row>
    <row r="365" spans="1:21" x14ac:dyDescent="0.2">
      <c r="A365" s="52" t="s">
        <v>59</v>
      </c>
      <c r="B365" s="70">
        <v>258931</v>
      </c>
      <c r="C365" s="71">
        <v>529933</v>
      </c>
      <c r="D365" s="71">
        <v>6021841</v>
      </c>
      <c r="E365" s="72">
        <v>5369366</v>
      </c>
      <c r="F365" s="71">
        <f t="shared" si="95"/>
        <v>-10.835141612008686</v>
      </c>
      <c r="G365" s="70">
        <v>289569</v>
      </c>
      <c r="H365" s="71">
        <v>493755</v>
      </c>
      <c r="I365" s="71">
        <v>5828782</v>
      </c>
      <c r="J365" s="72">
        <v>5156401</v>
      </c>
      <c r="K365" s="71">
        <f t="shared" si="96"/>
        <v>-11.535531780052848</v>
      </c>
      <c r="L365" s="70">
        <v>16314</v>
      </c>
      <c r="M365" s="71">
        <v>30833</v>
      </c>
      <c r="N365" s="71">
        <v>161567</v>
      </c>
      <c r="O365" s="72">
        <v>171963</v>
      </c>
      <c r="P365" s="71">
        <f t="shared" si="97"/>
        <v>6.43448228908131</v>
      </c>
      <c r="Q365" s="70">
        <f t="shared" si="103"/>
        <v>305883</v>
      </c>
      <c r="R365" s="71">
        <f t="shared" si="104"/>
        <v>524588</v>
      </c>
      <c r="S365" s="71">
        <f t="shared" si="105"/>
        <v>5990349</v>
      </c>
      <c r="T365" s="72">
        <f t="shared" si="106"/>
        <v>5328364</v>
      </c>
      <c r="U365" s="71">
        <f t="shared" si="99"/>
        <v>-11.050858639454898</v>
      </c>
    </row>
    <row r="366" spans="1:21" x14ac:dyDescent="0.2">
      <c r="A366" s="52" t="s">
        <v>60</v>
      </c>
      <c r="B366" s="70">
        <v>128726</v>
      </c>
      <c r="C366" s="71">
        <v>190944</v>
      </c>
      <c r="D366" s="71">
        <v>1697537</v>
      </c>
      <c r="E366" s="72">
        <v>1645446</v>
      </c>
      <c r="F366" s="71">
        <f t="shared" si="95"/>
        <v>-3.0686223628704412</v>
      </c>
      <c r="G366" s="70">
        <v>101431</v>
      </c>
      <c r="H366" s="71">
        <v>166273</v>
      </c>
      <c r="I366" s="71">
        <v>1558670</v>
      </c>
      <c r="J366" s="72">
        <v>1539039</v>
      </c>
      <c r="K366" s="71">
        <f t="shared" si="96"/>
        <v>-1.2594712158442776</v>
      </c>
      <c r="L366" s="70">
        <v>6134</v>
      </c>
      <c r="M366" s="71">
        <v>8123</v>
      </c>
      <c r="N366" s="71">
        <v>134891</v>
      </c>
      <c r="O366" s="72">
        <v>108690</v>
      </c>
      <c r="P366" s="71">
        <f t="shared" si="97"/>
        <v>-19.423831093253071</v>
      </c>
      <c r="Q366" s="70">
        <f t="shared" si="103"/>
        <v>107565</v>
      </c>
      <c r="R366" s="71">
        <f t="shared" si="104"/>
        <v>174396</v>
      </c>
      <c r="S366" s="71">
        <f t="shared" si="105"/>
        <v>1693561</v>
      </c>
      <c r="T366" s="72">
        <f t="shared" si="106"/>
        <v>1647729</v>
      </c>
      <c r="U366" s="71">
        <f t="shared" si="99"/>
        <v>-2.7062503210690374</v>
      </c>
    </row>
    <row r="367" spans="1:21" x14ac:dyDescent="0.2">
      <c r="A367" s="52" t="s">
        <v>61</v>
      </c>
      <c r="B367" s="70">
        <v>1</v>
      </c>
      <c r="C367" s="71">
        <v>157</v>
      </c>
      <c r="D367" s="71">
        <v>1533</v>
      </c>
      <c r="E367" s="72">
        <v>1067</v>
      </c>
      <c r="F367" s="71">
        <f t="shared" si="95"/>
        <v>-30.397912589693409</v>
      </c>
      <c r="G367" s="70">
        <v>122</v>
      </c>
      <c r="H367" s="71">
        <v>136</v>
      </c>
      <c r="I367" s="71">
        <v>2628</v>
      </c>
      <c r="J367" s="72">
        <v>1284</v>
      </c>
      <c r="K367" s="71">
        <f t="shared" si="96"/>
        <v>-51.141552511415526</v>
      </c>
      <c r="L367" s="70">
        <v>0</v>
      </c>
      <c r="M367" s="71">
        <v>0</v>
      </c>
      <c r="N367" s="71">
        <v>0</v>
      </c>
      <c r="O367" s="72">
        <v>0</v>
      </c>
      <c r="P367" s="71" t="s">
        <v>329</v>
      </c>
      <c r="Q367" s="70">
        <f t="shared" si="103"/>
        <v>122</v>
      </c>
      <c r="R367" s="71">
        <f t="shared" si="104"/>
        <v>136</v>
      </c>
      <c r="S367" s="71">
        <f t="shared" si="105"/>
        <v>2628</v>
      </c>
      <c r="T367" s="72">
        <f t="shared" si="106"/>
        <v>1284</v>
      </c>
      <c r="U367" s="71">
        <f t="shared" si="99"/>
        <v>-51.141552511415526</v>
      </c>
    </row>
    <row r="368" spans="1:21" x14ac:dyDescent="0.2">
      <c r="A368" s="52" t="s">
        <v>62</v>
      </c>
      <c r="B368" s="70">
        <v>31083</v>
      </c>
      <c r="C368" s="71">
        <v>56933</v>
      </c>
      <c r="D368" s="71">
        <v>519061</v>
      </c>
      <c r="E368" s="72">
        <v>445548</v>
      </c>
      <c r="F368" s="71">
        <f t="shared" si="95"/>
        <v>-14.16268993432371</v>
      </c>
      <c r="G368" s="70">
        <v>16631</v>
      </c>
      <c r="H368" s="71">
        <v>30245</v>
      </c>
      <c r="I368" s="71">
        <v>292230</v>
      </c>
      <c r="J368" s="72">
        <v>285042</v>
      </c>
      <c r="K368" s="71">
        <f t="shared" si="96"/>
        <v>-2.4597063956472645</v>
      </c>
      <c r="L368" s="70">
        <v>14600</v>
      </c>
      <c r="M368" s="71">
        <v>27625</v>
      </c>
      <c r="N368" s="71">
        <v>238301</v>
      </c>
      <c r="O368" s="72">
        <v>151477</v>
      </c>
      <c r="P368" s="71">
        <f t="shared" si="97"/>
        <v>-36.434593224535355</v>
      </c>
      <c r="Q368" s="70">
        <f t="shared" si="103"/>
        <v>31231</v>
      </c>
      <c r="R368" s="71">
        <f t="shared" si="104"/>
        <v>57870</v>
      </c>
      <c r="S368" s="71">
        <f t="shared" si="105"/>
        <v>530531</v>
      </c>
      <c r="T368" s="72">
        <f t="shared" si="106"/>
        <v>436519</v>
      </c>
      <c r="U368" s="71">
        <f t="shared" si="99"/>
        <v>-17.720359413493274</v>
      </c>
    </row>
    <row r="369" spans="1:21" x14ac:dyDescent="0.2">
      <c r="A369" s="52" t="s">
        <v>63</v>
      </c>
      <c r="B369" s="70">
        <v>0</v>
      </c>
      <c r="C369" s="71">
        <v>16</v>
      </c>
      <c r="D369" s="71">
        <v>296</v>
      </c>
      <c r="E369" s="72">
        <v>308</v>
      </c>
      <c r="F369" s="71">
        <f t="shared" si="95"/>
        <v>4.0540540540540544</v>
      </c>
      <c r="G369" s="70">
        <v>7</v>
      </c>
      <c r="H369" s="71">
        <v>32</v>
      </c>
      <c r="I369" s="71">
        <v>251</v>
      </c>
      <c r="J369" s="72">
        <v>274</v>
      </c>
      <c r="K369" s="71">
        <f t="shared" si="96"/>
        <v>9.1633466135458175</v>
      </c>
      <c r="L369" s="70">
        <v>0</v>
      </c>
      <c r="M369" s="71">
        <v>0</v>
      </c>
      <c r="N369" s="71">
        <v>68</v>
      </c>
      <c r="O369" s="72">
        <v>30</v>
      </c>
      <c r="P369" s="71">
        <f t="shared" si="97"/>
        <v>-55.882352941176471</v>
      </c>
      <c r="Q369" s="70">
        <f t="shared" si="103"/>
        <v>7</v>
      </c>
      <c r="R369" s="71">
        <f t="shared" si="104"/>
        <v>32</v>
      </c>
      <c r="S369" s="71">
        <f t="shared" si="105"/>
        <v>319</v>
      </c>
      <c r="T369" s="72">
        <f t="shared" si="106"/>
        <v>304</v>
      </c>
      <c r="U369" s="71">
        <f t="shared" si="99"/>
        <v>-4.7021943573667713</v>
      </c>
    </row>
    <row r="370" spans="1:21" x14ac:dyDescent="0.2">
      <c r="A370" s="52" t="s">
        <v>64</v>
      </c>
      <c r="B370" s="70">
        <v>42763</v>
      </c>
      <c r="C370" s="71">
        <v>72517</v>
      </c>
      <c r="D370" s="71">
        <v>679413</v>
      </c>
      <c r="E370" s="72">
        <v>623280</v>
      </c>
      <c r="F370" s="71">
        <f t="shared" si="95"/>
        <v>-8.2619849782091297</v>
      </c>
      <c r="G370" s="70">
        <v>32630</v>
      </c>
      <c r="H370" s="71">
        <v>60173</v>
      </c>
      <c r="I370" s="71">
        <v>656651</v>
      </c>
      <c r="J370" s="72">
        <v>573438</v>
      </c>
      <c r="K370" s="71">
        <f t="shared" si="96"/>
        <v>-12.672332791696045</v>
      </c>
      <c r="L370" s="70">
        <v>3184</v>
      </c>
      <c r="M370" s="71">
        <v>5885</v>
      </c>
      <c r="N370" s="71">
        <v>39188</v>
      </c>
      <c r="O370" s="72">
        <v>38622</v>
      </c>
      <c r="P370" s="71">
        <f t="shared" si="97"/>
        <v>-1.4443196897009287</v>
      </c>
      <c r="Q370" s="70">
        <f t="shared" si="103"/>
        <v>35814</v>
      </c>
      <c r="R370" s="71">
        <f t="shared" si="104"/>
        <v>66058</v>
      </c>
      <c r="S370" s="71">
        <f t="shared" si="105"/>
        <v>695839</v>
      </c>
      <c r="T370" s="72">
        <f t="shared" si="106"/>
        <v>612060</v>
      </c>
      <c r="U370" s="71">
        <f t="shared" si="99"/>
        <v>-12.039997758102091</v>
      </c>
    </row>
    <row r="371" spans="1:21" x14ac:dyDescent="0.2">
      <c r="A371" s="52" t="s">
        <v>65</v>
      </c>
      <c r="B371" s="70">
        <v>5789</v>
      </c>
      <c r="C371" s="71">
        <v>10696</v>
      </c>
      <c r="D371" s="71">
        <v>117779</v>
      </c>
      <c r="E371" s="72">
        <v>88182</v>
      </c>
      <c r="F371" s="71">
        <f t="shared" si="95"/>
        <v>-25.129267526469061</v>
      </c>
      <c r="G371" s="70">
        <v>2445</v>
      </c>
      <c r="H371" s="71">
        <v>2513</v>
      </c>
      <c r="I371" s="71">
        <v>37840</v>
      </c>
      <c r="J371" s="72">
        <v>27317</v>
      </c>
      <c r="K371" s="71">
        <f t="shared" si="96"/>
        <v>-27.809196617336152</v>
      </c>
      <c r="L371" s="70">
        <v>5390</v>
      </c>
      <c r="M371" s="71">
        <v>8332</v>
      </c>
      <c r="N371" s="71">
        <v>82266</v>
      </c>
      <c r="O371" s="72">
        <v>55113</v>
      </c>
      <c r="P371" s="71">
        <f t="shared" si="97"/>
        <v>-33.00634527022099</v>
      </c>
      <c r="Q371" s="70">
        <f t="shared" si="103"/>
        <v>7835</v>
      </c>
      <c r="R371" s="71">
        <f t="shared" si="104"/>
        <v>10845</v>
      </c>
      <c r="S371" s="71">
        <f t="shared" si="105"/>
        <v>120106</v>
      </c>
      <c r="T371" s="72">
        <f t="shared" si="106"/>
        <v>82430</v>
      </c>
      <c r="U371" s="71">
        <f t="shared" si="99"/>
        <v>-31.368957420944831</v>
      </c>
    </row>
    <row r="372" spans="1:21" x14ac:dyDescent="0.2">
      <c r="A372" s="52" t="s">
        <v>66</v>
      </c>
      <c r="B372" s="70">
        <v>1</v>
      </c>
      <c r="C372" s="71">
        <v>37</v>
      </c>
      <c r="D372" s="71">
        <v>183</v>
      </c>
      <c r="E372" s="72">
        <v>404</v>
      </c>
      <c r="F372" s="71">
        <f t="shared" si="95"/>
        <v>120.76502732240438</v>
      </c>
      <c r="G372" s="70">
        <v>21</v>
      </c>
      <c r="H372" s="71">
        <v>61</v>
      </c>
      <c r="I372" s="71">
        <v>591</v>
      </c>
      <c r="J372" s="72">
        <v>725</v>
      </c>
      <c r="K372" s="71">
        <f t="shared" si="96"/>
        <v>22.673434856175973</v>
      </c>
      <c r="L372" s="70">
        <v>0</v>
      </c>
      <c r="M372" s="71">
        <v>0</v>
      </c>
      <c r="N372" s="71">
        <v>0</v>
      </c>
      <c r="O372" s="72">
        <v>0</v>
      </c>
      <c r="P372" s="71" t="s">
        <v>329</v>
      </c>
      <c r="Q372" s="70">
        <f t="shared" si="103"/>
        <v>21</v>
      </c>
      <c r="R372" s="71">
        <f t="shared" si="104"/>
        <v>61</v>
      </c>
      <c r="S372" s="71">
        <f t="shared" si="105"/>
        <v>591</v>
      </c>
      <c r="T372" s="72">
        <f t="shared" si="106"/>
        <v>725</v>
      </c>
      <c r="U372" s="71">
        <f t="shared" si="99"/>
        <v>22.673434856175973</v>
      </c>
    </row>
    <row r="373" spans="1:21" x14ac:dyDescent="0.2">
      <c r="A373" s="52" t="s">
        <v>57</v>
      </c>
      <c r="B373" s="70">
        <v>86871</v>
      </c>
      <c r="C373" s="71">
        <v>162289</v>
      </c>
      <c r="D373" s="71">
        <v>1372112</v>
      </c>
      <c r="E373" s="72">
        <v>1339379</v>
      </c>
      <c r="F373" s="71">
        <f t="shared" si="95"/>
        <v>-2.3855924297724966</v>
      </c>
      <c r="G373" s="70">
        <v>29648</v>
      </c>
      <c r="H373" s="71">
        <v>59485</v>
      </c>
      <c r="I373" s="71">
        <v>755388</v>
      </c>
      <c r="J373" s="72">
        <v>627656</v>
      </c>
      <c r="K373" s="71">
        <f t="shared" si="96"/>
        <v>-16.909455802845692</v>
      </c>
      <c r="L373" s="70">
        <v>37025</v>
      </c>
      <c r="M373" s="71">
        <v>97809</v>
      </c>
      <c r="N373" s="71">
        <v>608188</v>
      </c>
      <c r="O373" s="72">
        <v>714105</v>
      </c>
      <c r="P373" s="71">
        <f t="shared" si="97"/>
        <v>17.415174255328942</v>
      </c>
      <c r="Q373" s="70">
        <f t="shared" si="103"/>
        <v>66673</v>
      </c>
      <c r="R373" s="71">
        <f t="shared" si="104"/>
        <v>157294</v>
      </c>
      <c r="S373" s="71">
        <f t="shared" si="105"/>
        <v>1363576</v>
      </c>
      <c r="T373" s="72">
        <f t="shared" si="106"/>
        <v>1341761</v>
      </c>
      <c r="U373" s="71">
        <f t="shared" si="99"/>
        <v>-1.5998374861393865</v>
      </c>
    </row>
    <row r="374" spans="1:21" x14ac:dyDescent="0.2">
      <c r="A374" s="47" t="s">
        <v>76</v>
      </c>
      <c r="B374" s="67">
        <v>787209</v>
      </c>
      <c r="C374" s="68">
        <v>1381625</v>
      </c>
      <c r="D374" s="68">
        <v>14356051</v>
      </c>
      <c r="E374" s="73">
        <v>13154501</v>
      </c>
      <c r="F374" s="68">
        <f t="shared" si="95"/>
        <v>-8.3696414842772562</v>
      </c>
      <c r="G374" s="67">
        <v>570858</v>
      </c>
      <c r="H374" s="68">
        <v>993996</v>
      </c>
      <c r="I374" s="68">
        <v>11213662</v>
      </c>
      <c r="J374" s="73">
        <v>10019836</v>
      </c>
      <c r="K374" s="68">
        <f t="shared" si="96"/>
        <v>-10.646174282763294</v>
      </c>
      <c r="L374" s="67">
        <v>195211</v>
      </c>
      <c r="M374" s="68">
        <v>327347</v>
      </c>
      <c r="N374" s="68">
        <v>3135548</v>
      </c>
      <c r="O374" s="73">
        <v>3037439</v>
      </c>
      <c r="P374" s="68">
        <f t="shared" si="97"/>
        <v>-3.1289267458192311</v>
      </c>
      <c r="Q374" s="67">
        <f t="shared" si="103"/>
        <v>766069</v>
      </c>
      <c r="R374" s="68">
        <f t="shared" si="104"/>
        <v>1321343</v>
      </c>
      <c r="S374" s="68">
        <f t="shared" si="105"/>
        <v>14349210</v>
      </c>
      <c r="T374" s="73">
        <f t="shared" si="106"/>
        <v>13057275</v>
      </c>
      <c r="U374" s="68">
        <f t="shared" si="99"/>
        <v>-9.003527023438922</v>
      </c>
    </row>
    <row r="375" spans="1:21" x14ac:dyDescent="0.2">
      <c r="A375" s="47"/>
      <c r="B375" s="58"/>
      <c r="C375" s="59"/>
      <c r="D375" s="59"/>
      <c r="E375" s="60"/>
      <c r="F375" s="59"/>
      <c r="G375" s="58"/>
      <c r="H375" s="59"/>
      <c r="I375" s="59"/>
      <c r="J375" s="60"/>
      <c r="K375" s="59"/>
      <c r="L375" s="61"/>
      <c r="M375" s="61"/>
      <c r="N375" s="61"/>
      <c r="O375" s="62"/>
      <c r="P375" s="59"/>
      <c r="Q375" s="61"/>
      <c r="R375" s="61"/>
      <c r="S375" s="61"/>
      <c r="T375" s="62"/>
      <c r="U375" s="59"/>
    </row>
    <row r="376" spans="1:21" x14ac:dyDescent="0.2">
      <c r="A376" s="47" t="s">
        <v>319</v>
      </c>
      <c r="B376" s="48"/>
      <c r="C376" s="44"/>
      <c r="D376" s="44"/>
      <c r="E376" s="49"/>
      <c r="F376" s="44"/>
      <c r="G376" s="48"/>
      <c r="H376" s="44"/>
      <c r="I376" s="44"/>
      <c r="J376" s="49"/>
      <c r="K376" s="44"/>
      <c r="L376" s="50"/>
      <c r="M376" s="50"/>
      <c r="N376" s="50"/>
      <c r="O376" s="51"/>
      <c r="P376" s="44"/>
      <c r="Q376" s="50"/>
      <c r="R376" s="50"/>
      <c r="S376" s="50"/>
      <c r="T376" s="51"/>
      <c r="U376" s="44"/>
    </row>
    <row r="377" spans="1:21" x14ac:dyDescent="0.2">
      <c r="A377" s="47" t="s">
        <v>348</v>
      </c>
      <c r="B377" s="48"/>
      <c r="C377" s="44"/>
      <c r="D377" s="44"/>
      <c r="E377" s="49"/>
      <c r="F377" s="44"/>
      <c r="G377" s="48"/>
      <c r="H377" s="44"/>
      <c r="I377" s="44"/>
      <c r="J377" s="49"/>
      <c r="K377" s="44"/>
      <c r="L377" s="50"/>
      <c r="M377" s="50"/>
      <c r="N377" s="50"/>
      <c r="O377" s="51"/>
      <c r="P377" s="44"/>
      <c r="Q377" s="50"/>
      <c r="R377" s="50"/>
      <c r="S377" s="50"/>
      <c r="T377" s="51"/>
      <c r="U377" s="44"/>
    </row>
    <row r="378" spans="1:21" x14ac:dyDescent="0.2">
      <c r="A378" s="52" t="s">
        <v>320</v>
      </c>
      <c r="B378" s="53">
        <v>42825</v>
      </c>
      <c r="C378" s="54">
        <v>50135</v>
      </c>
      <c r="D378" s="54">
        <v>649678</v>
      </c>
      <c r="E378" s="55">
        <v>636218</v>
      </c>
      <c r="F378" s="54">
        <f t="shared" si="95"/>
        <v>-2.0717955664190568</v>
      </c>
      <c r="G378" s="53">
        <v>32808</v>
      </c>
      <c r="H378" s="54">
        <v>44688</v>
      </c>
      <c r="I378" s="54">
        <v>636812</v>
      </c>
      <c r="J378" s="55">
        <v>617247</v>
      </c>
      <c r="K378" s="54">
        <f t="shared" si="96"/>
        <v>-3.0723353203143158</v>
      </c>
      <c r="L378" s="56">
        <v>316</v>
      </c>
      <c r="M378" s="56">
        <v>942</v>
      </c>
      <c r="N378" s="56">
        <v>13859</v>
      </c>
      <c r="O378" s="57">
        <v>8313</v>
      </c>
      <c r="P378" s="54">
        <f t="shared" si="97"/>
        <v>-40.017317266758063</v>
      </c>
      <c r="Q378" s="56">
        <f t="shared" ref="Q378:T379" si="107">G378+L378</f>
        <v>33124</v>
      </c>
      <c r="R378" s="56">
        <f t="shared" si="107"/>
        <v>45630</v>
      </c>
      <c r="S378" s="56">
        <f t="shared" si="107"/>
        <v>650671</v>
      </c>
      <c r="T378" s="57">
        <f t="shared" si="107"/>
        <v>625560</v>
      </c>
      <c r="U378" s="54">
        <f t="shared" si="99"/>
        <v>-3.8592468390323225</v>
      </c>
    </row>
    <row r="379" spans="1:21" x14ac:dyDescent="0.2">
      <c r="A379" s="47" t="s">
        <v>334</v>
      </c>
      <c r="B379" s="58">
        <v>42825</v>
      </c>
      <c r="C379" s="59">
        <v>50135</v>
      </c>
      <c r="D379" s="59">
        <v>649678</v>
      </c>
      <c r="E379" s="60">
        <v>636218</v>
      </c>
      <c r="F379" s="59">
        <f t="shared" si="95"/>
        <v>-2.0717955664190568</v>
      </c>
      <c r="G379" s="58">
        <v>32808</v>
      </c>
      <c r="H379" s="59">
        <v>44688</v>
      </c>
      <c r="I379" s="59">
        <v>636812</v>
      </c>
      <c r="J379" s="60">
        <v>617247</v>
      </c>
      <c r="K379" s="59">
        <f t="shared" si="96"/>
        <v>-3.0723353203143158</v>
      </c>
      <c r="L379" s="61">
        <v>316</v>
      </c>
      <c r="M379" s="61">
        <v>942</v>
      </c>
      <c r="N379" s="61">
        <v>13859</v>
      </c>
      <c r="O379" s="62">
        <v>8313</v>
      </c>
      <c r="P379" s="59">
        <f t="shared" si="97"/>
        <v>-40.017317266758063</v>
      </c>
      <c r="Q379" s="61">
        <f t="shared" si="107"/>
        <v>33124</v>
      </c>
      <c r="R379" s="61">
        <f t="shared" si="107"/>
        <v>45630</v>
      </c>
      <c r="S379" s="61">
        <f t="shared" si="107"/>
        <v>650671</v>
      </c>
      <c r="T379" s="62">
        <f t="shared" si="107"/>
        <v>625560</v>
      </c>
      <c r="U379" s="59">
        <f t="shared" si="99"/>
        <v>-3.8592468390323225</v>
      </c>
    </row>
    <row r="380" spans="1:21" x14ac:dyDescent="0.2">
      <c r="A380" s="47"/>
      <c r="B380" s="58"/>
      <c r="C380" s="59"/>
      <c r="D380" s="59"/>
      <c r="E380" s="60"/>
      <c r="F380" s="59"/>
      <c r="G380" s="58"/>
      <c r="H380" s="59"/>
      <c r="I380" s="59"/>
      <c r="J380" s="60"/>
      <c r="K380" s="59"/>
      <c r="L380" s="61"/>
      <c r="M380" s="61"/>
      <c r="N380" s="61"/>
      <c r="O380" s="62"/>
      <c r="P380" s="59"/>
      <c r="Q380" s="61"/>
      <c r="R380" s="61"/>
      <c r="S380" s="61"/>
      <c r="T380" s="62"/>
      <c r="U380" s="59"/>
    </row>
    <row r="381" spans="1:21" x14ac:dyDescent="0.2">
      <c r="A381" s="104" t="s">
        <v>356</v>
      </c>
      <c r="B381" s="58"/>
      <c r="C381" s="59"/>
      <c r="D381" s="59"/>
      <c r="E381" s="60"/>
      <c r="F381" s="59"/>
      <c r="G381" s="58"/>
      <c r="H381" s="59"/>
      <c r="I381" s="59"/>
      <c r="J381" s="60"/>
      <c r="K381" s="59"/>
      <c r="L381" s="61"/>
      <c r="M381" s="61"/>
      <c r="N381" s="61"/>
      <c r="O381" s="62"/>
      <c r="P381" s="59"/>
      <c r="Q381" s="61"/>
      <c r="R381" s="61"/>
      <c r="S381" s="61"/>
      <c r="T381" s="62"/>
      <c r="U381" s="59"/>
    </row>
    <row r="382" spans="1:21" x14ac:dyDescent="0.2">
      <c r="A382" s="52" t="s">
        <v>57</v>
      </c>
      <c r="B382" s="70">
        <v>42825</v>
      </c>
      <c r="C382" s="71">
        <v>50135</v>
      </c>
      <c r="D382" s="71">
        <v>649678</v>
      </c>
      <c r="E382" s="72">
        <v>636218</v>
      </c>
      <c r="F382" s="71">
        <f t="shared" si="95"/>
        <v>-2.0717955664190568</v>
      </c>
      <c r="G382" s="70">
        <v>32808</v>
      </c>
      <c r="H382" s="71">
        <v>44688</v>
      </c>
      <c r="I382" s="71">
        <v>636812</v>
      </c>
      <c r="J382" s="72">
        <v>617247</v>
      </c>
      <c r="K382" s="71">
        <f t="shared" si="96"/>
        <v>-3.0723353203143158</v>
      </c>
      <c r="L382" s="70">
        <v>316</v>
      </c>
      <c r="M382" s="71">
        <v>942</v>
      </c>
      <c r="N382" s="71">
        <v>13859</v>
      </c>
      <c r="O382" s="72">
        <v>8313</v>
      </c>
      <c r="P382" s="71">
        <f t="shared" si="97"/>
        <v>-40.017317266758063</v>
      </c>
      <c r="Q382" s="70">
        <f t="shared" ref="Q382:T383" si="108">G382+L382</f>
        <v>33124</v>
      </c>
      <c r="R382" s="71">
        <f t="shared" si="108"/>
        <v>45630</v>
      </c>
      <c r="S382" s="71">
        <f t="shared" si="108"/>
        <v>650671</v>
      </c>
      <c r="T382" s="72">
        <f t="shared" si="108"/>
        <v>625560</v>
      </c>
      <c r="U382" s="71">
        <f t="shared" si="99"/>
        <v>-3.8592468390323225</v>
      </c>
    </row>
    <row r="383" spans="1:21" x14ac:dyDescent="0.2">
      <c r="A383" s="47" t="s">
        <v>77</v>
      </c>
      <c r="B383" s="67">
        <v>42825</v>
      </c>
      <c r="C383" s="68">
        <v>50135</v>
      </c>
      <c r="D383" s="68">
        <v>649678</v>
      </c>
      <c r="E383" s="73">
        <v>636218</v>
      </c>
      <c r="F383" s="68">
        <f t="shared" si="95"/>
        <v>-2.0717955664190568</v>
      </c>
      <c r="G383" s="67">
        <v>32808</v>
      </c>
      <c r="H383" s="68">
        <v>44688</v>
      </c>
      <c r="I383" s="68">
        <v>636812</v>
      </c>
      <c r="J383" s="73">
        <v>617247</v>
      </c>
      <c r="K383" s="68">
        <f t="shared" si="96"/>
        <v>-3.0723353203143158</v>
      </c>
      <c r="L383" s="67">
        <v>316</v>
      </c>
      <c r="M383" s="68">
        <v>942</v>
      </c>
      <c r="N383" s="68">
        <v>13859</v>
      </c>
      <c r="O383" s="73">
        <v>8313</v>
      </c>
      <c r="P383" s="68">
        <f t="shared" si="97"/>
        <v>-40.017317266758063</v>
      </c>
      <c r="Q383" s="67">
        <f t="shared" si="108"/>
        <v>33124</v>
      </c>
      <c r="R383" s="68">
        <f t="shared" si="108"/>
        <v>45630</v>
      </c>
      <c r="S383" s="68">
        <f t="shared" si="108"/>
        <v>650671</v>
      </c>
      <c r="T383" s="73">
        <f t="shared" si="108"/>
        <v>625560</v>
      </c>
      <c r="U383" s="68">
        <f t="shared" si="99"/>
        <v>-3.8592468390323225</v>
      </c>
    </row>
    <row r="384" spans="1:21" x14ac:dyDescent="0.2">
      <c r="A384" s="47"/>
      <c r="B384" s="58"/>
      <c r="C384" s="59"/>
      <c r="D384" s="59"/>
      <c r="E384" s="60"/>
      <c r="F384" s="59"/>
      <c r="G384" s="58"/>
      <c r="H384" s="59"/>
      <c r="I384" s="59"/>
      <c r="J384" s="60"/>
      <c r="K384" s="59"/>
      <c r="L384" s="61"/>
      <c r="M384" s="61"/>
      <c r="N384" s="61"/>
      <c r="O384" s="62"/>
      <c r="P384" s="59"/>
      <c r="Q384" s="61"/>
      <c r="R384" s="61"/>
      <c r="S384" s="61"/>
      <c r="T384" s="62"/>
      <c r="U384" s="59"/>
    </row>
    <row r="385" spans="1:21" x14ac:dyDescent="0.2">
      <c r="A385" s="47" t="s">
        <v>24</v>
      </c>
      <c r="B385" s="48"/>
      <c r="C385" s="44"/>
      <c r="D385" s="44"/>
      <c r="E385" s="49"/>
      <c r="F385" s="44"/>
      <c r="G385" s="48"/>
      <c r="H385" s="44"/>
      <c r="I385" s="44"/>
      <c r="J385" s="49"/>
      <c r="K385" s="44"/>
      <c r="L385" s="50"/>
      <c r="M385" s="50"/>
      <c r="N385" s="50"/>
      <c r="O385" s="51"/>
      <c r="P385" s="44"/>
      <c r="Q385" s="50"/>
      <c r="R385" s="50"/>
      <c r="S385" s="50"/>
      <c r="T385" s="51"/>
      <c r="U385" s="44"/>
    </row>
    <row r="386" spans="1:21" x14ac:dyDescent="0.2">
      <c r="A386" s="47" t="s">
        <v>321</v>
      </c>
      <c r="B386" s="48"/>
      <c r="C386" s="44"/>
      <c r="D386" s="44"/>
      <c r="E386" s="49"/>
      <c r="F386" s="44"/>
      <c r="G386" s="48"/>
      <c r="H386" s="44"/>
      <c r="I386" s="44"/>
      <c r="J386" s="49"/>
      <c r="K386" s="44"/>
      <c r="L386" s="50"/>
      <c r="M386" s="50"/>
      <c r="N386" s="50"/>
      <c r="O386" s="51"/>
      <c r="P386" s="44"/>
      <c r="Q386" s="50"/>
      <c r="R386" s="50"/>
      <c r="S386" s="50"/>
      <c r="T386" s="51"/>
      <c r="U386" s="44"/>
    </row>
    <row r="387" spans="1:21" x14ac:dyDescent="0.2">
      <c r="A387" s="47" t="s">
        <v>322</v>
      </c>
      <c r="B387" s="48"/>
      <c r="C387" s="44"/>
      <c r="D387" s="44"/>
      <c r="E387" s="49"/>
      <c r="F387" s="44"/>
      <c r="G387" s="48"/>
      <c r="H387" s="44"/>
      <c r="I387" s="44"/>
      <c r="J387" s="49"/>
      <c r="K387" s="44"/>
      <c r="L387" s="50"/>
      <c r="M387" s="50"/>
      <c r="N387" s="50"/>
      <c r="O387" s="51"/>
      <c r="P387" s="44"/>
      <c r="Q387" s="50"/>
      <c r="R387" s="50"/>
      <c r="S387" s="50"/>
      <c r="T387" s="51"/>
      <c r="U387" s="44"/>
    </row>
    <row r="388" spans="1:21" x14ac:dyDescent="0.2">
      <c r="A388" s="52" t="s">
        <v>323</v>
      </c>
      <c r="B388" s="53">
        <v>51</v>
      </c>
      <c r="C388" s="54">
        <v>331</v>
      </c>
      <c r="D388" s="54">
        <v>323</v>
      </c>
      <c r="E388" s="55">
        <v>1789</v>
      </c>
      <c r="F388" s="54">
        <f t="shared" si="95"/>
        <v>453.86996904024767</v>
      </c>
      <c r="G388" s="53">
        <v>91</v>
      </c>
      <c r="H388" s="54">
        <v>90</v>
      </c>
      <c r="I388" s="54">
        <v>212</v>
      </c>
      <c r="J388" s="55">
        <v>1395</v>
      </c>
      <c r="K388" s="54">
        <f t="shared" si="96"/>
        <v>558.01886792452831</v>
      </c>
      <c r="L388" s="56">
        <v>0</v>
      </c>
      <c r="M388" s="56">
        <v>0</v>
      </c>
      <c r="N388" s="56">
        <v>0</v>
      </c>
      <c r="O388" s="57">
        <v>0</v>
      </c>
      <c r="P388" s="54" t="s">
        <v>329</v>
      </c>
      <c r="Q388" s="56">
        <f t="shared" ref="Q388:T390" si="109">G388+L388</f>
        <v>91</v>
      </c>
      <c r="R388" s="56">
        <f t="shared" si="109"/>
        <v>90</v>
      </c>
      <c r="S388" s="56">
        <f t="shared" si="109"/>
        <v>212</v>
      </c>
      <c r="T388" s="57">
        <f t="shared" si="109"/>
        <v>1395</v>
      </c>
      <c r="U388" s="54">
        <f t="shared" si="99"/>
        <v>558.01886792452831</v>
      </c>
    </row>
    <row r="389" spans="1:21" x14ac:dyDescent="0.2">
      <c r="A389" s="52" t="s">
        <v>324</v>
      </c>
      <c r="B389" s="53">
        <v>31</v>
      </c>
      <c r="C389" s="54">
        <v>335</v>
      </c>
      <c r="D389" s="54">
        <v>134</v>
      </c>
      <c r="E389" s="55">
        <v>1035</v>
      </c>
      <c r="F389" s="54">
        <f t="shared" si="95"/>
        <v>672.38805970149258</v>
      </c>
      <c r="G389" s="53">
        <v>18</v>
      </c>
      <c r="H389" s="54">
        <v>355</v>
      </c>
      <c r="I389" s="54">
        <v>62</v>
      </c>
      <c r="J389" s="55">
        <v>1061</v>
      </c>
      <c r="K389" s="54">
        <f t="shared" si="96"/>
        <v>1611.2903225806451</v>
      </c>
      <c r="L389" s="56">
        <v>0</v>
      </c>
      <c r="M389" s="56">
        <v>0</v>
      </c>
      <c r="N389" s="56">
        <v>0</v>
      </c>
      <c r="O389" s="57">
        <v>0</v>
      </c>
      <c r="P389" s="54" t="s">
        <v>329</v>
      </c>
      <c r="Q389" s="56">
        <f t="shared" si="109"/>
        <v>18</v>
      </c>
      <c r="R389" s="56">
        <f t="shared" si="109"/>
        <v>355</v>
      </c>
      <c r="S389" s="56">
        <f t="shared" si="109"/>
        <v>62</v>
      </c>
      <c r="T389" s="57">
        <f t="shared" si="109"/>
        <v>1061</v>
      </c>
      <c r="U389" s="54">
        <f t="shared" si="99"/>
        <v>1611.2903225806451</v>
      </c>
    </row>
    <row r="390" spans="1:21" x14ac:dyDescent="0.2">
      <c r="A390" s="47" t="s">
        <v>335</v>
      </c>
      <c r="B390" s="58">
        <v>82</v>
      </c>
      <c r="C390" s="59">
        <v>666</v>
      </c>
      <c r="D390" s="59">
        <v>457</v>
      </c>
      <c r="E390" s="60">
        <v>2824</v>
      </c>
      <c r="F390" s="59">
        <f t="shared" si="95"/>
        <v>517.94310722100658</v>
      </c>
      <c r="G390" s="58">
        <v>109</v>
      </c>
      <c r="H390" s="59">
        <v>445</v>
      </c>
      <c r="I390" s="59">
        <v>274</v>
      </c>
      <c r="J390" s="60">
        <v>2456</v>
      </c>
      <c r="K390" s="59">
        <f t="shared" si="96"/>
        <v>796.35036496350369</v>
      </c>
      <c r="L390" s="61">
        <v>0</v>
      </c>
      <c r="M390" s="61">
        <v>0</v>
      </c>
      <c r="N390" s="61">
        <v>0</v>
      </c>
      <c r="O390" s="62">
        <v>0</v>
      </c>
      <c r="P390" s="59" t="s">
        <v>329</v>
      </c>
      <c r="Q390" s="61">
        <f t="shared" si="109"/>
        <v>109</v>
      </c>
      <c r="R390" s="61">
        <f t="shared" si="109"/>
        <v>445</v>
      </c>
      <c r="S390" s="61">
        <f t="shared" si="109"/>
        <v>274</v>
      </c>
      <c r="T390" s="62">
        <f t="shared" si="109"/>
        <v>2456</v>
      </c>
      <c r="U390" s="59">
        <f t="shared" si="99"/>
        <v>796.35036496350369</v>
      </c>
    </row>
    <row r="391" spans="1:21" x14ac:dyDescent="0.2">
      <c r="A391" s="47"/>
      <c r="B391" s="58"/>
      <c r="C391" s="59"/>
      <c r="D391" s="59"/>
      <c r="E391" s="60"/>
      <c r="F391" s="59"/>
      <c r="G391" s="58"/>
      <c r="H391" s="59"/>
      <c r="I391" s="59"/>
      <c r="J391" s="60"/>
      <c r="K391" s="59"/>
      <c r="L391" s="61"/>
      <c r="M391" s="61"/>
      <c r="N391" s="61"/>
      <c r="O391" s="62"/>
      <c r="P391" s="59"/>
      <c r="Q391" s="61"/>
      <c r="R391" s="61"/>
      <c r="S391" s="61"/>
      <c r="T391" s="62"/>
      <c r="U391" s="59"/>
    </row>
    <row r="392" spans="1:21" x14ac:dyDescent="0.2">
      <c r="A392" s="104" t="s">
        <v>356</v>
      </c>
      <c r="B392" s="58"/>
      <c r="C392" s="59"/>
      <c r="D392" s="59"/>
      <c r="E392" s="60"/>
      <c r="F392" s="59"/>
      <c r="G392" s="58"/>
      <c r="H392" s="59"/>
      <c r="I392" s="59"/>
      <c r="J392" s="60"/>
      <c r="K392" s="59"/>
      <c r="L392" s="61"/>
      <c r="M392" s="61"/>
      <c r="N392" s="61"/>
      <c r="O392" s="62"/>
      <c r="P392" s="59"/>
      <c r="Q392" s="61"/>
      <c r="R392" s="61"/>
      <c r="S392" s="61"/>
      <c r="T392" s="62"/>
      <c r="U392" s="59"/>
    </row>
    <row r="393" spans="1:21" x14ac:dyDescent="0.2">
      <c r="A393" s="52" t="s">
        <v>55</v>
      </c>
      <c r="B393" s="70">
        <v>51</v>
      </c>
      <c r="C393" s="71">
        <v>331</v>
      </c>
      <c r="D393" s="71">
        <v>323</v>
      </c>
      <c r="E393" s="72">
        <v>1789</v>
      </c>
      <c r="F393" s="71">
        <f t="shared" si="95"/>
        <v>453.86996904024767</v>
      </c>
      <c r="G393" s="70">
        <v>91</v>
      </c>
      <c r="H393" s="71">
        <v>90</v>
      </c>
      <c r="I393" s="71">
        <v>212</v>
      </c>
      <c r="J393" s="72">
        <v>1395</v>
      </c>
      <c r="K393" s="71">
        <f t="shared" si="96"/>
        <v>558.01886792452831</v>
      </c>
      <c r="L393" s="70">
        <v>0</v>
      </c>
      <c r="M393" s="71">
        <v>0</v>
      </c>
      <c r="N393" s="71">
        <v>0</v>
      </c>
      <c r="O393" s="72">
        <v>0</v>
      </c>
      <c r="P393" s="71" t="s">
        <v>329</v>
      </c>
      <c r="Q393" s="70">
        <f t="shared" ref="Q393:T396" si="110">G393+L393</f>
        <v>91</v>
      </c>
      <c r="R393" s="71">
        <f t="shared" si="110"/>
        <v>90</v>
      </c>
      <c r="S393" s="71">
        <f t="shared" si="110"/>
        <v>212</v>
      </c>
      <c r="T393" s="72">
        <f t="shared" si="110"/>
        <v>1395</v>
      </c>
      <c r="U393" s="71">
        <f t="shared" si="99"/>
        <v>558.01886792452831</v>
      </c>
    </row>
    <row r="394" spans="1:21" x14ac:dyDescent="0.2">
      <c r="A394" s="52" t="s">
        <v>57</v>
      </c>
      <c r="B394" s="70">
        <v>31</v>
      </c>
      <c r="C394" s="71">
        <v>335</v>
      </c>
      <c r="D394" s="71">
        <v>134</v>
      </c>
      <c r="E394" s="72">
        <v>1035</v>
      </c>
      <c r="F394" s="71">
        <f t="shared" si="95"/>
        <v>672.38805970149258</v>
      </c>
      <c r="G394" s="70">
        <v>18</v>
      </c>
      <c r="H394" s="71">
        <v>355</v>
      </c>
      <c r="I394" s="71">
        <v>62</v>
      </c>
      <c r="J394" s="72">
        <v>1061</v>
      </c>
      <c r="K394" s="71">
        <f t="shared" si="96"/>
        <v>1611.2903225806451</v>
      </c>
      <c r="L394" s="70">
        <v>0</v>
      </c>
      <c r="M394" s="71">
        <v>0</v>
      </c>
      <c r="N394" s="71">
        <v>0</v>
      </c>
      <c r="O394" s="72">
        <v>0</v>
      </c>
      <c r="P394" s="71" t="s">
        <v>329</v>
      </c>
      <c r="Q394" s="70">
        <f t="shared" si="110"/>
        <v>18</v>
      </c>
      <c r="R394" s="71">
        <f t="shared" si="110"/>
        <v>355</v>
      </c>
      <c r="S394" s="71">
        <f t="shared" si="110"/>
        <v>62</v>
      </c>
      <c r="T394" s="72">
        <f t="shared" si="110"/>
        <v>1061</v>
      </c>
      <c r="U394" s="71">
        <f t="shared" si="99"/>
        <v>1611.2903225806451</v>
      </c>
    </row>
    <row r="395" spans="1:21" x14ac:dyDescent="0.2">
      <c r="A395" s="47" t="s">
        <v>78</v>
      </c>
      <c r="B395" s="67">
        <v>82</v>
      </c>
      <c r="C395" s="68">
        <v>666</v>
      </c>
      <c r="D395" s="68">
        <v>457</v>
      </c>
      <c r="E395" s="73">
        <v>2824</v>
      </c>
      <c r="F395" s="68">
        <f t="shared" si="95"/>
        <v>517.94310722100658</v>
      </c>
      <c r="G395" s="67">
        <v>109</v>
      </c>
      <c r="H395" s="68">
        <v>445</v>
      </c>
      <c r="I395" s="68">
        <v>274</v>
      </c>
      <c r="J395" s="73">
        <v>2456</v>
      </c>
      <c r="K395" s="68">
        <f t="shared" si="96"/>
        <v>796.35036496350369</v>
      </c>
      <c r="L395" s="67">
        <v>0</v>
      </c>
      <c r="M395" s="68">
        <v>0</v>
      </c>
      <c r="N395" s="68">
        <v>0</v>
      </c>
      <c r="O395" s="73">
        <v>0</v>
      </c>
      <c r="P395" s="68" t="s">
        <v>329</v>
      </c>
      <c r="Q395" s="67">
        <f t="shared" si="110"/>
        <v>109</v>
      </c>
      <c r="R395" s="68">
        <f t="shared" si="110"/>
        <v>445</v>
      </c>
      <c r="S395" s="68">
        <f t="shared" si="110"/>
        <v>274</v>
      </c>
      <c r="T395" s="73">
        <f t="shared" si="110"/>
        <v>2456</v>
      </c>
      <c r="U395" s="68">
        <f t="shared" si="99"/>
        <v>796.35036496350369</v>
      </c>
    </row>
    <row r="396" spans="1:21" x14ac:dyDescent="0.2">
      <c r="A396" s="47" t="s">
        <v>25</v>
      </c>
      <c r="B396" s="67">
        <v>1161826</v>
      </c>
      <c r="C396" s="68">
        <v>1950821</v>
      </c>
      <c r="D396" s="68">
        <v>21032927</v>
      </c>
      <c r="E396" s="73">
        <v>18349941</v>
      </c>
      <c r="F396" s="68">
        <f t="shared" ref="F396:F404" si="111">(E396-D396)/D396*100</f>
        <v>-12.756122816382142</v>
      </c>
      <c r="G396" s="67">
        <v>866845</v>
      </c>
      <c r="H396" s="68">
        <v>1496806</v>
      </c>
      <c r="I396" s="68">
        <v>17416432</v>
      </c>
      <c r="J396" s="73">
        <v>15119387</v>
      </c>
      <c r="K396" s="68">
        <f t="shared" ref="K396:K404" si="112">(J396-I396)/I396*100</f>
        <v>-13.188952823402635</v>
      </c>
      <c r="L396" s="67">
        <v>218328</v>
      </c>
      <c r="M396" s="68">
        <v>356172</v>
      </c>
      <c r="N396" s="68">
        <v>3519405</v>
      </c>
      <c r="O396" s="73">
        <v>3277724</v>
      </c>
      <c r="P396" s="68">
        <f t="shared" ref="P396:P404" si="113">(O396-N396)/N396*100</f>
        <v>-6.8670982737138804</v>
      </c>
      <c r="Q396" s="67">
        <f t="shared" si="110"/>
        <v>1085173</v>
      </c>
      <c r="R396" s="68">
        <f t="shared" si="110"/>
        <v>1852978</v>
      </c>
      <c r="S396" s="68">
        <f t="shared" si="110"/>
        <v>20935837</v>
      </c>
      <c r="T396" s="73">
        <f t="shared" si="110"/>
        <v>18397111</v>
      </c>
      <c r="U396" s="68">
        <f t="shared" ref="U396:U404" si="114">(T396-S396)/S396*100</f>
        <v>-12.126221655241203</v>
      </c>
    </row>
    <row r="397" spans="1:21" x14ac:dyDescent="0.2">
      <c r="A397" s="47"/>
      <c r="B397" s="58"/>
      <c r="C397" s="59"/>
      <c r="D397" s="59"/>
      <c r="E397" s="60"/>
      <c r="F397" s="59"/>
      <c r="G397" s="58"/>
      <c r="H397" s="59"/>
      <c r="I397" s="59"/>
      <c r="J397" s="60"/>
      <c r="K397" s="59"/>
      <c r="L397" s="61"/>
      <c r="M397" s="61"/>
      <c r="N397" s="61"/>
      <c r="O397" s="62"/>
      <c r="P397" s="59"/>
      <c r="Q397" s="61"/>
      <c r="R397" s="61"/>
      <c r="S397" s="61"/>
      <c r="T397" s="62"/>
      <c r="U397" s="59"/>
    </row>
    <row r="398" spans="1:21" x14ac:dyDescent="0.2">
      <c r="A398" s="47" t="s">
        <v>26</v>
      </c>
      <c r="B398" s="48"/>
      <c r="C398" s="44"/>
      <c r="D398" s="44"/>
      <c r="E398" s="49"/>
      <c r="F398" s="44"/>
      <c r="G398" s="48"/>
      <c r="H398" s="44"/>
      <c r="I398" s="44"/>
      <c r="J398" s="49"/>
      <c r="K398" s="44"/>
      <c r="L398" s="50"/>
      <c r="M398" s="50"/>
      <c r="N398" s="50"/>
      <c r="O398" s="51"/>
      <c r="P398" s="44"/>
      <c r="Q398" s="50"/>
      <c r="R398" s="50"/>
      <c r="S398" s="50"/>
      <c r="T398" s="51"/>
      <c r="U398" s="44"/>
    </row>
    <row r="399" spans="1:21" x14ac:dyDescent="0.2">
      <c r="A399" s="52" t="s">
        <v>325</v>
      </c>
      <c r="B399" s="53">
        <v>453</v>
      </c>
      <c r="C399" s="54">
        <v>336</v>
      </c>
      <c r="D399" s="54">
        <v>6095</v>
      </c>
      <c r="E399" s="55">
        <v>3836</v>
      </c>
      <c r="F399" s="54">
        <f t="shared" si="111"/>
        <v>-37.063166529942578</v>
      </c>
      <c r="G399" s="53">
        <v>-131</v>
      </c>
      <c r="H399" s="54">
        <v>7</v>
      </c>
      <c r="I399" s="54">
        <v>942</v>
      </c>
      <c r="J399" s="55">
        <v>-12</v>
      </c>
      <c r="K399" s="54">
        <f t="shared" si="112"/>
        <v>-101.27388535031847</v>
      </c>
      <c r="L399" s="56">
        <v>216</v>
      </c>
      <c r="M399" s="56">
        <v>270</v>
      </c>
      <c r="N399" s="56">
        <v>5185</v>
      </c>
      <c r="O399" s="57">
        <v>3529</v>
      </c>
      <c r="P399" s="54">
        <f t="shared" si="113"/>
        <v>-31.938283510125359</v>
      </c>
      <c r="Q399" s="56">
        <f t="shared" ref="Q399:T400" si="115">G399+L399</f>
        <v>85</v>
      </c>
      <c r="R399" s="56">
        <f t="shared" si="115"/>
        <v>277</v>
      </c>
      <c r="S399" s="56">
        <f t="shared" si="115"/>
        <v>6127</v>
      </c>
      <c r="T399" s="57">
        <f t="shared" si="115"/>
        <v>3517</v>
      </c>
      <c r="U399" s="54">
        <f t="shared" si="114"/>
        <v>-42.598335237473478</v>
      </c>
    </row>
    <row r="400" spans="1:21" x14ac:dyDescent="0.2">
      <c r="A400" s="47" t="s">
        <v>27</v>
      </c>
      <c r="B400" s="58">
        <v>453</v>
      </c>
      <c r="C400" s="59">
        <v>336</v>
      </c>
      <c r="D400" s="59">
        <v>6095</v>
      </c>
      <c r="E400" s="60">
        <v>3836</v>
      </c>
      <c r="F400" s="59">
        <f t="shared" si="111"/>
        <v>-37.063166529942578</v>
      </c>
      <c r="G400" s="58">
        <v>-131</v>
      </c>
      <c r="H400" s="59">
        <v>7</v>
      </c>
      <c r="I400" s="59">
        <v>942</v>
      </c>
      <c r="J400" s="60">
        <v>-12</v>
      </c>
      <c r="K400" s="59">
        <f t="shared" si="112"/>
        <v>-101.27388535031847</v>
      </c>
      <c r="L400" s="61">
        <v>216</v>
      </c>
      <c r="M400" s="61">
        <v>270</v>
      </c>
      <c r="N400" s="61">
        <v>5185</v>
      </c>
      <c r="O400" s="62">
        <v>3529</v>
      </c>
      <c r="P400" s="59">
        <f t="shared" si="113"/>
        <v>-31.938283510125359</v>
      </c>
      <c r="Q400" s="61">
        <f t="shared" si="115"/>
        <v>85</v>
      </c>
      <c r="R400" s="61">
        <f t="shared" si="115"/>
        <v>277</v>
      </c>
      <c r="S400" s="61">
        <f t="shared" si="115"/>
        <v>6127</v>
      </c>
      <c r="T400" s="62">
        <f t="shared" si="115"/>
        <v>3517</v>
      </c>
      <c r="U400" s="59">
        <f t="shared" si="114"/>
        <v>-42.598335237473478</v>
      </c>
    </row>
    <row r="401" spans="1:21" x14ac:dyDescent="0.2">
      <c r="A401" s="47" t="s">
        <v>340</v>
      </c>
      <c r="B401" s="113">
        <v>1414753</v>
      </c>
      <c r="C401" s="3">
        <v>2369237</v>
      </c>
      <c r="D401" s="3">
        <v>25596568</v>
      </c>
      <c r="E401" s="114">
        <v>22027169</v>
      </c>
      <c r="F401" s="3">
        <v>-13.944834323101441</v>
      </c>
      <c r="G401" s="3">
        <v>1029518</v>
      </c>
      <c r="H401" s="3">
        <v>1819682</v>
      </c>
      <c r="I401" s="3">
        <v>20827958</v>
      </c>
      <c r="J401" s="114">
        <v>18047029</v>
      </c>
      <c r="K401" s="3">
        <v>-13.944834323101441</v>
      </c>
      <c r="L401" s="3">
        <v>278746</v>
      </c>
      <c r="M401" s="3">
        <v>436397</v>
      </c>
      <c r="N401" s="3">
        <v>4688359</v>
      </c>
      <c r="O401" s="114">
        <v>4078594</v>
      </c>
      <c r="P401" s="3">
        <v>-13.944834323101441</v>
      </c>
      <c r="Q401" s="3">
        <v>1308264</v>
      </c>
      <c r="R401" s="3">
        <v>2256079</v>
      </c>
      <c r="S401" s="3">
        <v>25516317</v>
      </c>
      <c r="T401" s="114">
        <v>22125623</v>
      </c>
      <c r="U401" s="3">
        <v>-13.944834323101441</v>
      </c>
    </row>
    <row r="402" spans="1:21" x14ac:dyDescent="0.2">
      <c r="A402" s="106"/>
      <c r="B402" s="105"/>
      <c r="C402" s="4"/>
      <c r="D402" s="4"/>
      <c r="E402" s="32"/>
      <c r="F402" s="4"/>
      <c r="G402" s="4"/>
      <c r="H402" s="4"/>
      <c r="I402" s="4"/>
      <c r="J402" s="32"/>
      <c r="K402" s="4"/>
      <c r="L402" s="4"/>
      <c r="M402" s="4"/>
      <c r="N402" s="4"/>
      <c r="O402" s="32"/>
      <c r="P402" s="4"/>
      <c r="Q402" s="4"/>
      <c r="R402" s="4"/>
      <c r="S402" s="4"/>
      <c r="T402" s="32"/>
      <c r="U402" s="4"/>
    </row>
    <row r="403" spans="1:21" x14ac:dyDescent="0.2">
      <c r="A403" s="107" t="s">
        <v>356</v>
      </c>
      <c r="B403" s="105"/>
      <c r="E403" s="32"/>
      <c r="F403" s="4"/>
      <c r="J403" s="32"/>
      <c r="K403" s="4"/>
      <c r="L403" s="4"/>
      <c r="M403" s="4"/>
      <c r="N403" s="4"/>
      <c r="O403" s="32"/>
      <c r="P403" s="4"/>
      <c r="Q403" s="4"/>
      <c r="R403" s="4"/>
      <c r="S403" s="4"/>
      <c r="T403" s="32"/>
      <c r="U403" s="4"/>
    </row>
    <row r="404" spans="1:21" x14ac:dyDescent="0.2">
      <c r="A404" s="45" t="s">
        <v>55</v>
      </c>
      <c r="B404" s="70">
        <v>453</v>
      </c>
      <c r="C404" s="71">
        <v>336</v>
      </c>
      <c r="D404" s="71">
        <v>6095</v>
      </c>
      <c r="E404" s="72">
        <v>3836</v>
      </c>
      <c r="F404" s="71">
        <f t="shared" si="111"/>
        <v>-37.063166529942578</v>
      </c>
      <c r="G404" s="76">
        <v>-131</v>
      </c>
      <c r="H404" s="71">
        <v>7</v>
      </c>
      <c r="I404" s="71">
        <v>942</v>
      </c>
      <c r="J404" s="75">
        <v>-12</v>
      </c>
      <c r="K404" s="71">
        <f t="shared" si="112"/>
        <v>-101.27388535031847</v>
      </c>
      <c r="L404" s="70">
        <v>216</v>
      </c>
      <c r="M404" s="71">
        <v>270</v>
      </c>
      <c r="N404" s="71">
        <v>5185</v>
      </c>
      <c r="O404" s="72">
        <v>3529</v>
      </c>
      <c r="P404" s="71">
        <f t="shared" si="113"/>
        <v>-31.938283510125359</v>
      </c>
      <c r="Q404" s="70">
        <f>G404+L404</f>
        <v>85</v>
      </c>
      <c r="R404" s="71">
        <f>H404+M404</f>
        <v>277</v>
      </c>
      <c r="S404" s="71">
        <f>I404+N404</f>
        <v>6127</v>
      </c>
      <c r="T404" s="72">
        <f>J404+O404</f>
        <v>3517</v>
      </c>
      <c r="U404" s="71">
        <f t="shared" si="114"/>
        <v>-42.598335237473478</v>
      </c>
    </row>
    <row r="405" spans="1:21" x14ac:dyDescent="0.2">
      <c r="A405" s="69" t="s">
        <v>341</v>
      </c>
      <c r="B405" s="113">
        <v>1414753</v>
      </c>
      <c r="C405" s="3">
        <v>2369237</v>
      </c>
      <c r="D405" s="3">
        <v>25596568</v>
      </c>
      <c r="E405" s="114">
        <v>22027169</v>
      </c>
      <c r="F405" s="3">
        <v>-13.944834323101441</v>
      </c>
      <c r="G405" s="3">
        <v>1029518</v>
      </c>
      <c r="H405" s="3">
        <v>1819682</v>
      </c>
      <c r="I405" s="3">
        <v>20827958</v>
      </c>
      <c r="J405" s="114">
        <v>18047029</v>
      </c>
      <c r="K405" s="3">
        <v>-13.944834323101441</v>
      </c>
      <c r="L405" s="3">
        <v>278746</v>
      </c>
      <c r="M405" s="3">
        <v>436397</v>
      </c>
      <c r="N405" s="3">
        <v>4688359</v>
      </c>
      <c r="O405" s="114">
        <v>4078594</v>
      </c>
      <c r="P405" s="3">
        <v>-13.944834323101441</v>
      </c>
      <c r="Q405" s="3">
        <v>1308264</v>
      </c>
      <c r="R405" s="3">
        <v>2256079</v>
      </c>
      <c r="S405" s="3">
        <v>25516317</v>
      </c>
      <c r="T405" s="114">
        <v>22125623</v>
      </c>
      <c r="U405" s="3">
        <v>-13.944834323101441</v>
      </c>
    </row>
    <row r="406" spans="1:21" x14ac:dyDescent="0.2">
      <c r="A406" s="108"/>
    </row>
    <row r="407" spans="1:21" x14ac:dyDescent="0.2">
      <c r="A407" s="109" t="s">
        <v>357</v>
      </c>
    </row>
  </sheetData>
  <mergeCells count="24">
    <mergeCell ref="A3:U3"/>
    <mergeCell ref="A2:U2"/>
    <mergeCell ref="A1:U1"/>
    <mergeCell ref="Q4:T4"/>
    <mergeCell ref="Q5:R5"/>
    <mergeCell ref="S5:T5"/>
    <mergeCell ref="A4:A5"/>
    <mergeCell ref="B4:E4"/>
    <mergeCell ref="G4:J4"/>
    <mergeCell ref="L4:O4"/>
    <mergeCell ref="B5:C5"/>
    <mergeCell ref="D5:E5"/>
    <mergeCell ref="G5:H5"/>
    <mergeCell ref="I5:J5"/>
    <mergeCell ref="L5:M5"/>
    <mergeCell ref="N5:O5"/>
    <mergeCell ref="Q6:R6"/>
    <mergeCell ref="S6:T6"/>
    <mergeCell ref="N6:O6"/>
    <mergeCell ref="B6:C6"/>
    <mergeCell ref="D6:E6"/>
    <mergeCell ref="G6:H6"/>
    <mergeCell ref="I6:J6"/>
    <mergeCell ref="L6:M6"/>
  </mergeCells>
  <printOptions gridLines="1"/>
  <pageMargins left="0" right="0" top="0.51181102362204722" bottom="0.74803149606299213" header="0.31496062992125984" footer="0.31496062992125984"/>
  <pageSetup scale="75" orientation="landscape" r:id="rId1"/>
  <rowBreaks count="7" manualBreakCount="7">
    <brk id="31" max="16383" man="1"/>
    <brk id="81" max="16383" man="1"/>
    <brk id="122" max="16383" man="1"/>
    <brk id="185" max="16383" man="1"/>
    <brk id="239" max="16383" man="1"/>
    <brk id="292" max="16383" man="1"/>
    <brk id="330" max="16383" man="1"/>
  </rowBreaks>
  <ignoredErrors>
    <ignoredError sqref="L29:O29 L96:O96 L63:O63 L115:O115 L121:O121 L164:O167 L173:O175 L169:O171 D168:E168 I168:J168 N168:O168 D172:E172 I172:J172 N172:O172 L142:O142 B142:E142 B169:E171 B173:E175 B164:E167 B121:E121 B115:E115 B63:E63 B96:E96 B29:E29 G142:J142 G169:J171 G173:J175 G164:J167 G121:J121 G115:J115 G63:J63 G96:J96 G29:J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2021-04-08T09:41:29Z</dcterms:created>
  <dcterms:modified xsi:type="dcterms:W3CDTF">2021-04-13T06:28:45Z</dcterms:modified>
</cp:coreProperties>
</file>