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"/>
    </mc:Choice>
  </mc:AlternateContent>
  <bookViews>
    <workbookView xWindow="0" yWindow="0" windowWidth="20430" windowHeight="7395" tabRatio="819"/>
  </bookViews>
  <sheets>
    <sheet name="Summary" sheetId="2" r:id="rId1"/>
    <sheet name="Report" sheetId="5" r:id="rId2"/>
  </sheets>
  <definedNames>
    <definedName name="_xlnm.Print_Titles" localSheetId="1">Report!$1:$6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4" i="5" l="1"/>
  <c r="U383" i="5"/>
  <c r="U380" i="5"/>
  <c r="U379" i="5"/>
  <c r="U376" i="5"/>
  <c r="U375" i="5"/>
  <c r="U373" i="5"/>
  <c r="U372" i="5"/>
  <c r="U371" i="5"/>
  <c r="U367" i="5"/>
  <c r="U366" i="5"/>
  <c r="U365" i="5"/>
  <c r="U364" i="5"/>
  <c r="U363" i="5"/>
  <c r="U361" i="5"/>
  <c r="U360" i="5"/>
  <c r="U359" i="5"/>
  <c r="U358" i="5"/>
  <c r="U357" i="5"/>
  <c r="U356" i="5"/>
  <c r="U355" i="5"/>
  <c r="U352" i="5"/>
  <c r="U351" i="5"/>
  <c r="U350" i="5"/>
  <c r="U347" i="5"/>
  <c r="U345" i="5"/>
  <c r="U344" i="5"/>
  <c r="U341" i="5"/>
  <c r="U340" i="5"/>
  <c r="U338" i="5"/>
  <c r="U336" i="5"/>
  <c r="U335" i="5"/>
  <c r="U334" i="5"/>
  <c r="U333" i="5"/>
  <c r="U331" i="5"/>
  <c r="U329" i="5"/>
  <c r="U328" i="5"/>
  <c r="U327" i="5"/>
  <c r="U326" i="5"/>
  <c r="U324" i="5"/>
  <c r="U322" i="5"/>
  <c r="U320" i="5"/>
  <c r="U319" i="5"/>
  <c r="U316" i="5"/>
  <c r="U314" i="5"/>
  <c r="U313" i="5"/>
  <c r="U312" i="5"/>
  <c r="U311" i="5"/>
  <c r="U309" i="5"/>
  <c r="U307" i="5"/>
  <c r="U306" i="5"/>
  <c r="U305" i="5"/>
  <c r="U304" i="5"/>
  <c r="U303" i="5"/>
  <c r="U302" i="5"/>
  <c r="U301" i="5"/>
  <c r="U299" i="5"/>
  <c r="U298" i="5"/>
  <c r="U297" i="5"/>
  <c r="U296" i="5"/>
  <c r="U295" i="5"/>
  <c r="U294" i="5"/>
  <c r="U293" i="5"/>
  <c r="U291" i="5"/>
  <c r="U290" i="5"/>
  <c r="U289" i="5"/>
  <c r="U288" i="5"/>
  <c r="U287" i="5"/>
  <c r="U286" i="5"/>
  <c r="U284" i="5"/>
  <c r="U283" i="5"/>
  <c r="U282" i="5"/>
  <c r="U281" i="5"/>
  <c r="U280" i="5"/>
  <c r="U279" i="5"/>
  <c r="U278" i="5"/>
  <c r="U276" i="5"/>
  <c r="U275" i="5"/>
  <c r="U274" i="5"/>
  <c r="U273" i="5"/>
  <c r="U272" i="5"/>
  <c r="U271" i="5"/>
  <c r="U270" i="5"/>
  <c r="U269" i="5"/>
  <c r="U265" i="5"/>
  <c r="U264" i="5"/>
  <c r="U263" i="5"/>
  <c r="U262" i="5"/>
  <c r="U261" i="5"/>
  <c r="U260" i="5"/>
  <c r="U259" i="5"/>
  <c r="U258" i="5"/>
  <c r="U257" i="5"/>
  <c r="U254" i="5"/>
  <c r="U253" i="5"/>
  <c r="U252" i="5"/>
  <c r="U251" i="5"/>
  <c r="U249" i="5"/>
  <c r="U248" i="5"/>
  <c r="U246" i="5"/>
  <c r="U245" i="5"/>
  <c r="U243" i="5"/>
  <c r="U242" i="5"/>
  <c r="U241" i="5"/>
  <c r="U240" i="5"/>
  <c r="U239" i="5"/>
  <c r="U238" i="5"/>
  <c r="U237" i="5"/>
  <c r="U236" i="5"/>
  <c r="U234" i="5"/>
  <c r="U233" i="5"/>
  <c r="U231" i="5"/>
  <c r="U230" i="5"/>
  <c r="U225" i="5"/>
  <c r="U224" i="5"/>
  <c r="U222" i="5"/>
  <c r="U221" i="5"/>
  <c r="U220" i="5"/>
  <c r="U219" i="5"/>
  <c r="U218" i="5"/>
  <c r="U215" i="5"/>
  <c r="U214" i="5"/>
  <c r="U212" i="5"/>
  <c r="U211" i="5"/>
  <c r="U210" i="5"/>
  <c r="U209" i="5"/>
  <c r="U208" i="5"/>
  <c r="U204" i="5"/>
  <c r="U203" i="5"/>
  <c r="U202" i="5"/>
  <c r="U201" i="5"/>
  <c r="U200" i="5"/>
  <c r="U199" i="5"/>
  <c r="U198" i="5"/>
  <c r="U197" i="5"/>
  <c r="U196" i="5"/>
  <c r="U193" i="5"/>
  <c r="U192" i="5"/>
  <c r="U191" i="5"/>
  <c r="U189" i="5"/>
  <c r="U188" i="5"/>
  <c r="U187" i="5"/>
  <c r="U186" i="5"/>
  <c r="U184" i="5"/>
  <c r="U183" i="5"/>
  <c r="U182" i="5"/>
  <c r="U181" i="5"/>
  <c r="U180" i="5"/>
  <c r="U179" i="5"/>
  <c r="U178" i="5"/>
  <c r="U172" i="5"/>
  <c r="U171" i="5"/>
  <c r="U170" i="5"/>
  <c r="U169" i="5"/>
  <c r="U168" i="5"/>
  <c r="U164" i="5"/>
  <c r="U163" i="5"/>
  <c r="U162" i="5"/>
  <c r="U161" i="5"/>
  <c r="U160" i="5"/>
  <c r="U158" i="5"/>
  <c r="U157" i="5"/>
  <c r="U156" i="5"/>
  <c r="U155" i="5"/>
  <c r="U151" i="5"/>
  <c r="U150" i="5"/>
  <c r="U149" i="5"/>
  <c r="U148" i="5"/>
  <c r="U147" i="5"/>
  <c r="U146" i="5"/>
  <c r="U144" i="5"/>
  <c r="U143" i="5"/>
  <c r="U142" i="5"/>
  <c r="U141" i="5"/>
  <c r="U140" i="5"/>
  <c r="U139" i="5"/>
  <c r="U138" i="5"/>
  <c r="U137" i="5"/>
  <c r="U136" i="5"/>
  <c r="U135" i="5"/>
  <c r="U134" i="5"/>
  <c r="U131" i="5"/>
  <c r="U130" i="5"/>
  <c r="U129" i="5"/>
  <c r="U128" i="5"/>
  <c r="U127" i="5"/>
  <c r="U126" i="5"/>
  <c r="U124" i="5"/>
  <c r="U122" i="5"/>
  <c r="U121" i="5"/>
  <c r="U119" i="5"/>
  <c r="U118" i="5"/>
  <c r="U117" i="5"/>
  <c r="U115" i="5"/>
  <c r="U114" i="5"/>
  <c r="U113" i="5"/>
  <c r="U112" i="5"/>
  <c r="U109" i="5"/>
  <c r="U108" i="5"/>
  <c r="U107" i="5"/>
  <c r="U106" i="5"/>
  <c r="U104" i="5"/>
  <c r="U103" i="5"/>
  <c r="U102" i="5"/>
  <c r="U101" i="5"/>
  <c r="U100" i="5"/>
  <c r="U97" i="5"/>
  <c r="U95" i="5"/>
  <c r="U94" i="5"/>
  <c r="U92" i="5"/>
  <c r="U91" i="5"/>
  <c r="U89" i="5"/>
  <c r="U88" i="5"/>
  <c r="U87" i="5"/>
  <c r="U84" i="5"/>
  <c r="U83" i="5"/>
  <c r="U82" i="5"/>
  <c r="U81" i="5"/>
  <c r="U80" i="5"/>
  <c r="U79" i="5"/>
  <c r="U78" i="5"/>
  <c r="U77" i="5"/>
  <c r="U76" i="5"/>
  <c r="U75" i="5"/>
  <c r="U74" i="5"/>
  <c r="U70" i="5"/>
  <c r="U69" i="5"/>
  <c r="U68" i="5"/>
  <c r="U67" i="5"/>
  <c r="U66" i="5"/>
  <c r="U65" i="5"/>
  <c r="U64" i="5"/>
  <c r="U63" i="5"/>
  <c r="U62" i="5"/>
  <c r="U61" i="5"/>
  <c r="U60" i="5"/>
  <c r="U59" i="5"/>
  <c r="U57" i="5"/>
  <c r="U54" i="5"/>
  <c r="U53" i="5"/>
  <c r="U52" i="5"/>
  <c r="U50" i="5"/>
  <c r="U47" i="5"/>
  <c r="U46" i="5"/>
  <c r="U45" i="5"/>
  <c r="U44" i="5"/>
  <c r="U41" i="5"/>
  <c r="U40" i="5"/>
  <c r="U39" i="5"/>
  <c r="U38" i="5"/>
  <c r="U37" i="5"/>
  <c r="U36" i="5"/>
  <c r="U35" i="5"/>
  <c r="U34" i="5"/>
  <c r="U30" i="5"/>
  <c r="U29" i="5"/>
  <c r="U26" i="5"/>
  <c r="U25" i="5"/>
  <c r="U24" i="5"/>
  <c r="U23" i="5"/>
  <c r="U22" i="5"/>
  <c r="U21" i="5"/>
  <c r="U20" i="5"/>
  <c r="U19" i="5"/>
  <c r="U17" i="5"/>
  <c r="U14" i="5"/>
  <c r="U13" i="5"/>
  <c r="U12" i="5"/>
  <c r="U11" i="5"/>
  <c r="P383" i="5"/>
  <c r="P380" i="5"/>
  <c r="P379" i="5"/>
  <c r="P376" i="5"/>
  <c r="P375" i="5"/>
  <c r="P373" i="5"/>
  <c r="P372" i="5"/>
  <c r="P371" i="5"/>
  <c r="P367" i="5"/>
  <c r="P366" i="5"/>
  <c r="P364" i="5"/>
  <c r="P363" i="5"/>
  <c r="P361" i="5"/>
  <c r="P360" i="5"/>
  <c r="P358" i="5"/>
  <c r="P357" i="5"/>
  <c r="P356" i="5"/>
  <c r="P355" i="5"/>
  <c r="P352" i="5"/>
  <c r="P329" i="5"/>
  <c r="P326" i="5"/>
  <c r="P322" i="5"/>
  <c r="P320" i="5"/>
  <c r="P319" i="5"/>
  <c r="P316" i="5"/>
  <c r="P314" i="5"/>
  <c r="P313" i="5"/>
  <c r="P312" i="5"/>
  <c r="P309" i="5"/>
  <c r="P307" i="5"/>
  <c r="P306" i="5"/>
  <c r="P305" i="5"/>
  <c r="P303" i="5"/>
  <c r="P302" i="5"/>
  <c r="P301" i="5"/>
  <c r="P299" i="5"/>
  <c r="P298" i="5"/>
  <c r="P297" i="5"/>
  <c r="P296" i="5"/>
  <c r="P295" i="5"/>
  <c r="P294" i="5"/>
  <c r="P293" i="5"/>
  <c r="P291" i="5"/>
  <c r="P290" i="5"/>
  <c r="P288" i="5"/>
  <c r="P287" i="5"/>
  <c r="P286" i="5"/>
  <c r="P284" i="5"/>
  <c r="P283" i="5"/>
  <c r="P282" i="5"/>
  <c r="P281" i="5"/>
  <c r="P280" i="5"/>
  <c r="P279" i="5"/>
  <c r="P278" i="5"/>
  <c r="P276" i="5"/>
  <c r="P275" i="5"/>
  <c r="P274" i="5"/>
  <c r="P273" i="5"/>
  <c r="P271" i="5"/>
  <c r="P270" i="5"/>
  <c r="P269" i="5"/>
  <c r="P265" i="5"/>
  <c r="P264" i="5"/>
  <c r="P263" i="5"/>
  <c r="P262" i="5"/>
  <c r="P261" i="5"/>
  <c r="P260" i="5"/>
  <c r="P259" i="5"/>
  <c r="P258" i="5"/>
  <c r="P254" i="5"/>
  <c r="P249" i="5"/>
  <c r="P248" i="5"/>
  <c r="P246" i="5"/>
  <c r="P245" i="5"/>
  <c r="P243" i="5"/>
  <c r="P242" i="5"/>
  <c r="P241" i="5"/>
  <c r="P240" i="5"/>
  <c r="P239" i="5"/>
  <c r="P238" i="5"/>
  <c r="P237" i="5"/>
  <c r="P236" i="5"/>
  <c r="P231" i="5"/>
  <c r="P230" i="5"/>
  <c r="P225" i="5"/>
  <c r="P224" i="5"/>
  <c r="P222" i="5"/>
  <c r="P221" i="5"/>
  <c r="P219" i="5"/>
  <c r="P218" i="5"/>
  <c r="P215" i="5"/>
  <c r="P214" i="5"/>
  <c r="P212" i="5"/>
  <c r="P211" i="5"/>
  <c r="P209" i="5"/>
  <c r="P208" i="5"/>
  <c r="P204" i="5"/>
  <c r="P203" i="5"/>
  <c r="P201" i="5"/>
  <c r="P200" i="5"/>
  <c r="P199" i="5"/>
  <c r="P198" i="5"/>
  <c r="P197" i="5"/>
  <c r="P196" i="5"/>
  <c r="P193" i="5"/>
  <c r="P192" i="5"/>
  <c r="P191" i="5"/>
  <c r="P189" i="5"/>
  <c r="P187" i="5"/>
  <c r="P186" i="5"/>
  <c r="P184" i="5"/>
  <c r="P183" i="5"/>
  <c r="P182" i="5"/>
  <c r="P181" i="5"/>
  <c r="P180" i="5"/>
  <c r="P179" i="5"/>
  <c r="P178" i="5"/>
  <c r="P172" i="5"/>
  <c r="P171" i="5"/>
  <c r="P170" i="5"/>
  <c r="P169" i="5"/>
  <c r="P168" i="5"/>
  <c r="P164" i="5"/>
  <c r="P163" i="5"/>
  <c r="P162" i="5"/>
  <c r="P161" i="5"/>
  <c r="P158" i="5"/>
  <c r="P156" i="5"/>
  <c r="P155" i="5"/>
  <c r="P151" i="5"/>
  <c r="P149" i="5"/>
  <c r="P148" i="5"/>
  <c r="P146" i="5"/>
  <c r="P144" i="5"/>
  <c r="P142" i="5"/>
  <c r="P141" i="5"/>
  <c r="P140" i="5"/>
  <c r="P139" i="5"/>
  <c r="P138" i="5"/>
  <c r="P137" i="5"/>
  <c r="P136" i="5"/>
  <c r="P134" i="5"/>
  <c r="P131" i="5"/>
  <c r="P130" i="5"/>
  <c r="P128" i="5"/>
  <c r="P122" i="5"/>
  <c r="P112" i="5"/>
  <c r="P109" i="5"/>
  <c r="P107" i="5"/>
  <c r="P104" i="5"/>
  <c r="P103" i="5"/>
  <c r="P101" i="5"/>
  <c r="P100" i="5"/>
  <c r="P97" i="5"/>
  <c r="P95" i="5"/>
  <c r="P91" i="5"/>
  <c r="P89" i="5"/>
  <c r="P88" i="5"/>
  <c r="P87" i="5"/>
  <c r="P84" i="5"/>
  <c r="P82" i="5"/>
  <c r="P81" i="5"/>
  <c r="P80" i="5"/>
  <c r="P79" i="5"/>
  <c r="P78" i="5"/>
  <c r="P77" i="5"/>
  <c r="P76" i="5"/>
  <c r="P75" i="5"/>
  <c r="P74" i="5"/>
  <c r="P70" i="5"/>
  <c r="P69" i="5"/>
  <c r="P67" i="5"/>
  <c r="P66" i="5"/>
  <c r="P65" i="5"/>
  <c r="P64" i="5"/>
  <c r="P63" i="5"/>
  <c r="P62" i="5"/>
  <c r="P61" i="5"/>
  <c r="P60" i="5"/>
  <c r="P59" i="5"/>
  <c r="P57" i="5"/>
  <c r="P54" i="5"/>
  <c r="P41" i="5"/>
  <c r="P40" i="5"/>
  <c r="P38" i="5"/>
  <c r="P37" i="5"/>
  <c r="P36" i="5"/>
  <c r="P35" i="5"/>
  <c r="P34" i="5"/>
  <c r="P30" i="5"/>
  <c r="P29" i="5"/>
  <c r="P26" i="5"/>
  <c r="P25" i="5"/>
  <c r="P23" i="5"/>
  <c r="P22" i="5"/>
  <c r="P21" i="5"/>
  <c r="P20" i="5"/>
  <c r="P19" i="5"/>
  <c r="P17" i="5"/>
  <c r="P14" i="5"/>
  <c r="P13" i="5"/>
  <c r="P12" i="5"/>
  <c r="P11" i="5"/>
  <c r="K384" i="5"/>
  <c r="K383" i="5"/>
  <c r="K380" i="5"/>
  <c r="K379" i="5"/>
  <c r="K376" i="5"/>
  <c r="K375" i="5"/>
  <c r="K373" i="5"/>
  <c r="K372" i="5"/>
  <c r="K371" i="5"/>
  <c r="K367" i="5"/>
  <c r="K366" i="5"/>
  <c r="K365" i="5"/>
  <c r="K364" i="5"/>
  <c r="K363" i="5"/>
  <c r="K361" i="5"/>
  <c r="K360" i="5"/>
  <c r="K359" i="5"/>
  <c r="K358" i="5"/>
  <c r="K357" i="5"/>
  <c r="K356" i="5"/>
  <c r="K355" i="5"/>
  <c r="K352" i="5"/>
  <c r="K351" i="5"/>
  <c r="K350" i="5"/>
  <c r="K347" i="5"/>
  <c r="K345" i="5"/>
  <c r="K344" i="5"/>
  <c r="K341" i="5"/>
  <c r="K340" i="5"/>
  <c r="K338" i="5"/>
  <c r="K336" i="5"/>
  <c r="K335" i="5"/>
  <c r="K334" i="5"/>
  <c r="K333" i="5"/>
  <c r="K331" i="5"/>
  <c r="K329" i="5"/>
  <c r="K328" i="5"/>
  <c r="K327" i="5"/>
  <c r="K326" i="5"/>
  <c r="K324" i="5"/>
  <c r="K322" i="5"/>
  <c r="K320" i="5"/>
  <c r="K319" i="5"/>
  <c r="K316" i="5"/>
  <c r="K314" i="5"/>
  <c r="K313" i="5"/>
  <c r="K312" i="5"/>
  <c r="K311" i="5"/>
  <c r="K309" i="5"/>
  <c r="K307" i="5"/>
  <c r="K306" i="5"/>
  <c r="K305" i="5"/>
  <c r="K304" i="5"/>
  <c r="K301" i="5"/>
  <c r="K299" i="5"/>
  <c r="K298" i="5"/>
  <c r="K297" i="5"/>
  <c r="K296" i="5"/>
  <c r="K295" i="5"/>
  <c r="K294" i="5"/>
  <c r="K293" i="5"/>
  <c r="K291" i="5"/>
  <c r="K290" i="5"/>
  <c r="K289" i="5"/>
  <c r="K287" i="5"/>
  <c r="K286" i="5"/>
  <c r="K280" i="5"/>
  <c r="K279" i="5"/>
  <c r="K278" i="5"/>
  <c r="K276" i="5"/>
  <c r="K275" i="5"/>
  <c r="K272" i="5"/>
  <c r="K271" i="5"/>
  <c r="K270" i="5"/>
  <c r="K269" i="5"/>
  <c r="K265" i="5"/>
  <c r="K264" i="5"/>
  <c r="K263" i="5"/>
  <c r="K262" i="5"/>
  <c r="K261" i="5"/>
  <c r="K260" i="5"/>
  <c r="K259" i="5"/>
  <c r="K258" i="5"/>
  <c r="K257" i="5"/>
  <c r="K254" i="5"/>
  <c r="K253" i="5"/>
  <c r="K252" i="5"/>
  <c r="K251" i="5"/>
  <c r="K249" i="5"/>
  <c r="K248" i="5"/>
  <c r="K246" i="5"/>
  <c r="K245" i="5"/>
  <c r="K243" i="5"/>
  <c r="K242" i="5"/>
  <c r="K241" i="5"/>
  <c r="K240" i="5"/>
  <c r="K239" i="5"/>
  <c r="K238" i="5"/>
  <c r="K237" i="5"/>
  <c r="K236" i="5"/>
  <c r="K234" i="5"/>
  <c r="K233" i="5"/>
  <c r="K225" i="5"/>
  <c r="K224" i="5"/>
  <c r="K222" i="5"/>
  <c r="K221" i="5"/>
  <c r="K220" i="5"/>
  <c r="K219" i="5"/>
  <c r="K218" i="5"/>
  <c r="K215" i="5"/>
  <c r="K214" i="5"/>
  <c r="K212" i="5"/>
  <c r="K211" i="5"/>
  <c r="K210" i="5"/>
  <c r="K209" i="5"/>
  <c r="K208" i="5"/>
  <c r="K204" i="5"/>
  <c r="K203" i="5"/>
  <c r="K202" i="5"/>
  <c r="K201" i="5"/>
  <c r="K200" i="5"/>
  <c r="K198" i="5"/>
  <c r="K197" i="5"/>
  <c r="K196" i="5"/>
  <c r="K193" i="5"/>
  <c r="K192" i="5"/>
  <c r="K191" i="5"/>
  <c r="K189" i="5"/>
  <c r="K188" i="5"/>
  <c r="K186" i="5"/>
  <c r="K184" i="5"/>
  <c r="K183" i="5"/>
  <c r="K182" i="5"/>
  <c r="K181" i="5"/>
  <c r="K180" i="5"/>
  <c r="K179" i="5"/>
  <c r="K178" i="5"/>
  <c r="K172" i="5"/>
  <c r="K171" i="5"/>
  <c r="K170" i="5"/>
  <c r="K169" i="5"/>
  <c r="K168" i="5"/>
  <c r="K164" i="5"/>
  <c r="K163" i="5"/>
  <c r="K162" i="5"/>
  <c r="K160" i="5"/>
  <c r="K158" i="5"/>
  <c r="K157" i="5"/>
  <c r="K156" i="5"/>
  <c r="K155" i="5"/>
  <c r="K151" i="5"/>
  <c r="K150" i="5"/>
  <c r="K149" i="5"/>
  <c r="K148" i="5"/>
  <c r="K147" i="5"/>
  <c r="K146" i="5"/>
  <c r="K144" i="5"/>
  <c r="K143" i="5"/>
  <c r="K142" i="5"/>
  <c r="K141" i="5"/>
  <c r="K140" i="5"/>
  <c r="K138" i="5"/>
  <c r="K137" i="5"/>
  <c r="K136" i="5"/>
  <c r="K135" i="5"/>
  <c r="K134" i="5"/>
  <c r="K131" i="5"/>
  <c r="K130" i="5"/>
  <c r="K129" i="5"/>
  <c r="K128" i="5"/>
  <c r="K127" i="5"/>
  <c r="K126" i="5"/>
  <c r="K124" i="5"/>
  <c r="K122" i="5"/>
  <c r="K121" i="5"/>
  <c r="K119" i="5"/>
  <c r="K118" i="5"/>
  <c r="K117" i="5"/>
  <c r="K115" i="5"/>
  <c r="K114" i="5"/>
  <c r="K113" i="5"/>
  <c r="K112" i="5"/>
  <c r="K109" i="5"/>
  <c r="K108" i="5"/>
  <c r="K106" i="5"/>
  <c r="K104" i="5"/>
  <c r="K103" i="5"/>
  <c r="K102" i="5"/>
  <c r="K101" i="5"/>
  <c r="K100" i="5"/>
  <c r="K95" i="5"/>
  <c r="K94" i="5"/>
  <c r="K92" i="5"/>
  <c r="K91" i="5"/>
  <c r="K89" i="5"/>
  <c r="K88" i="5"/>
  <c r="K87" i="5"/>
  <c r="K84" i="5"/>
  <c r="K83" i="5"/>
  <c r="K82" i="5"/>
  <c r="K81" i="5"/>
  <c r="K80" i="5"/>
  <c r="K79" i="5"/>
  <c r="K78" i="5"/>
  <c r="K77" i="5"/>
  <c r="K76" i="5"/>
  <c r="K75" i="5"/>
  <c r="K74" i="5"/>
  <c r="K70" i="5"/>
  <c r="K69" i="5"/>
  <c r="K68" i="5"/>
  <c r="K67" i="5"/>
  <c r="K66" i="5"/>
  <c r="K65" i="5"/>
  <c r="K64" i="5"/>
  <c r="K63" i="5"/>
  <c r="K62" i="5"/>
  <c r="K61" i="5"/>
  <c r="K60" i="5"/>
  <c r="K59" i="5"/>
  <c r="K57" i="5"/>
  <c r="K54" i="5"/>
  <c r="K53" i="5"/>
  <c r="K52" i="5"/>
  <c r="K50" i="5"/>
  <c r="K47" i="5"/>
  <c r="K46" i="5"/>
  <c r="K45" i="5"/>
  <c r="K44" i="5"/>
  <c r="K41" i="5"/>
  <c r="K40" i="5"/>
  <c r="K39" i="5"/>
  <c r="K38" i="5"/>
  <c r="K36" i="5"/>
  <c r="K35" i="5"/>
  <c r="K34" i="5"/>
  <c r="K30" i="5"/>
  <c r="K29" i="5"/>
  <c r="K26" i="5"/>
  <c r="K25" i="5"/>
  <c r="K24" i="5"/>
  <c r="K23" i="5"/>
  <c r="K22" i="5"/>
  <c r="K21" i="5"/>
  <c r="K20" i="5"/>
  <c r="K19" i="5"/>
  <c r="K17" i="5"/>
  <c r="K14" i="5"/>
  <c r="K13" i="5"/>
  <c r="K12" i="5"/>
  <c r="K11" i="5"/>
  <c r="F384" i="5"/>
  <c r="F383" i="5"/>
  <c r="F381" i="5"/>
  <c r="F380" i="5"/>
  <c r="F379" i="5"/>
  <c r="F376" i="5"/>
  <c r="F375" i="5"/>
  <c r="F373" i="5"/>
  <c r="F372" i="5"/>
  <c r="F371" i="5"/>
  <c r="F367" i="5"/>
  <c r="F366" i="5"/>
  <c r="F365" i="5"/>
  <c r="F364" i="5"/>
  <c r="F363" i="5"/>
  <c r="F361" i="5"/>
  <c r="F360" i="5"/>
  <c r="F359" i="5"/>
  <c r="F358" i="5"/>
  <c r="F357" i="5"/>
  <c r="F356" i="5"/>
  <c r="F355" i="5"/>
  <c r="F352" i="5"/>
  <c r="F351" i="5"/>
  <c r="F347" i="5"/>
  <c r="F345" i="5"/>
  <c r="F341" i="5"/>
  <c r="F340" i="5"/>
  <c r="F338" i="5"/>
  <c r="F336" i="5"/>
  <c r="F335" i="5"/>
  <c r="F331" i="5"/>
  <c r="F329" i="5"/>
  <c r="F328" i="5"/>
  <c r="F327" i="5"/>
  <c r="F326" i="5"/>
  <c r="F324" i="5"/>
  <c r="F322" i="5"/>
  <c r="F320" i="5"/>
  <c r="F319" i="5"/>
  <c r="F316" i="5"/>
  <c r="F314" i="5"/>
  <c r="F313" i="5"/>
  <c r="F312" i="5"/>
  <c r="F311" i="5"/>
  <c r="F309" i="5"/>
  <c r="F307" i="5"/>
  <c r="F306" i="5"/>
  <c r="F305" i="5"/>
  <c r="F303" i="5"/>
  <c r="F301" i="5"/>
  <c r="F299" i="5"/>
  <c r="F298" i="5"/>
  <c r="F297" i="5"/>
  <c r="F296" i="5"/>
  <c r="F295" i="5"/>
  <c r="F294" i="5"/>
  <c r="F293" i="5"/>
  <c r="F291" i="5"/>
  <c r="F290" i="5"/>
  <c r="F288" i="5"/>
  <c r="F287" i="5"/>
  <c r="F286" i="5"/>
  <c r="F284" i="5"/>
  <c r="F283" i="5"/>
  <c r="F282" i="5"/>
  <c r="F281" i="5"/>
  <c r="F280" i="5"/>
  <c r="F279" i="5"/>
  <c r="F278" i="5"/>
  <c r="F276" i="5"/>
  <c r="F275" i="5"/>
  <c r="F274" i="5"/>
  <c r="F273" i="5"/>
  <c r="F271" i="5"/>
  <c r="F270" i="5"/>
  <c r="F269" i="5"/>
  <c r="F265" i="5"/>
  <c r="F264" i="5"/>
  <c r="F263" i="5"/>
  <c r="F262" i="5"/>
  <c r="F260" i="5"/>
  <c r="F259" i="5"/>
  <c r="F258" i="5"/>
  <c r="F257" i="5"/>
  <c r="F254" i="5"/>
  <c r="F253" i="5"/>
  <c r="F252" i="5"/>
  <c r="F251" i="5"/>
  <c r="F249" i="5"/>
  <c r="F248" i="5"/>
  <c r="F246" i="5"/>
  <c r="F245" i="5"/>
  <c r="F243" i="5"/>
  <c r="F242" i="5"/>
  <c r="F241" i="5"/>
  <c r="F240" i="5"/>
  <c r="F238" i="5"/>
  <c r="F237" i="5"/>
  <c r="F236" i="5"/>
  <c r="F234" i="5"/>
  <c r="F233" i="5"/>
  <c r="F231" i="5"/>
  <c r="F230" i="5"/>
  <c r="F225" i="5"/>
  <c r="F224" i="5"/>
  <c r="F222" i="5"/>
  <c r="F221" i="5"/>
  <c r="F220" i="5"/>
  <c r="F219" i="5"/>
  <c r="F218" i="5"/>
  <c r="F215" i="5"/>
  <c r="F214" i="5"/>
  <c r="F212" i="5"/>
  <c r="F211" i="5"/>
  <c r="F210" i="5"/>
  <c r="F209" i="5"/>
  <c r="F208" i="5"/>
  <c r="F204" i="5"/>
  <c r="F203" i="5"/>
  <c r="F202" i="5"/>
  <c r="F201" i="5"/>
  <c r="F200" i="5"/>
  <c r="F199" i="5"/>
  <c r="F198" i="5"/>
  <c r="F197" i="5"/>
  <c r="F196" i="5"/>
  <c r="F193" i="5"/>
  <c r="F192" i="5"/>
  <c r="F191" i="5"/>
  <c r="F189" i="5"/>
  <c r="F188" i="5"/>
  <c r="F187" i="5"/>
  <c r="F186" i="5"/>
  <c r="F184" i="5"/>
  <c r="F183" i="5"/>
  <c r="F182" i="5"/>
  <c r="F181" i="5"/>
  <c r="F180" i="5"/>
  <c r="F179" i="5"/>
  <c r="F178" i="5"/>
  <c r="F172" i="5"/>
  <c r="F171" i="5"/>
  <c r="F170" i="5"/>
  <c r="F169" i="5"/>
  <c r="F168" i="5"/>
  <c r="F164" i="5"/>
  <c r="F163" i="5"/>
  <c r="F162" i="5"/>
  <c r="F161" i="5"/>
  <c r="F160" i="5"/>
  <c r="F158" i="5"/>
  <c r="F157" i="5"/>
  <c r="F156" i="5"/>
  <c r="F155" i="5"/>
  <c r="F151" i="5"/>
  <c r="F149" i="5"/>
  <c r="F148" i="5"/>
  <c r="F147" i="5"/>
  <c r="F146" i="5"/>
  <c r="F144" i="5"/>
  <c r="F143" i="5"/>
  <c r="F142" i="5"/>
  <c r="F141" i="5"/>
  <c r="F140" i="5"/>
  <c r="F139" i="5"/>
  <c r="F138" i="5"/>
  <c r="F137" i="5"/>
  <c r="F136" i="5"/>
  <c r="F135" i="5"/>
  <c r="F134" i="5"/>
  <c r="F131" i="5"/>
  <c r="F130" i="5"/>
  <c r="F128" i="5"/>
  <c r="F127" i="5"/>
  <c r="F126" i="5"/>
  <c r="F124" i="5"/>
  <c r="F122" i="5"/>
  <c r="F119" i="5"/>
  <c r="F118" i="5"/>
  <c r="F117" i="5"/>
  <c r="F116" i="5"/>
  <c r="F115" i="5"/>
  <c r="F114" i="5"/>
  <c r="F113" i="5"/>
  <c r="F112" i="5"/>
  <c r="F109" i="5"/>
  <c r="F108" i="5"/>
  <c r="F107" i="5"/>
  <c r="F106" i="5"/>
  <c r="F104" i="5"/>
  <c r="F103" i="5"/>
  <c r="F102" i="5"/>
  <c r="F101" i="5"/>
  <c r="F100" i="5"/>
  <c r="F97" i="5"/>
  <c r="F95" i="5"/>
  <c r="F92" i="5"/>
  <c r="F91" i="5"/>
  <c r="F89" i="5"/>
  <c r="F88" i="5"/>
  <c r="F87" i="5"/>
  <c r="F84" i="5"/>
  <c r="F82" i="5"/>
  <c r="F81" i="5"/>
  <c r="F80" i="5"/>
  <c r="F79" i="5"/>
  <c r="F78" i="5"/>
  <c r="F77" i="5"/>
  <c r="F76" i="5"/>
  <c r="F75" i="5"/>
  <c r="F74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4" i="5"/>
  <c r="F53" i="5"/>
  <c r="F52" i="5"/>
  <c r="F50" i="5"/>
  <c r="F47" i="5"/>
  <c r="F46" i="5"/>
  <c r="F45" i="5"/>
  <c r="F44" i="5"/>
  <c r="F41" i="5"/>
  <c r="F40" i="5"/>
  <c r="F39" i="5"/>
  <c r="F38" i="5"/>
  <c r="F37" i="5"/>
  <c r="F36" i="5"/>
  <c r="F35" i="5"/>
  <c r="F34" i="5"/>
  <c r="F30" i="5"/>
  <c r="F29" i="5"/>
  <c r="F26" i="5"/>
  <c r="F25" i="5"/>
  <c r="F23" i="5"/>
  <c r="F22" i="5"/>
  <c r="F21" i="5"/>
  <c r="F20" i="5"/>
  <c r="F19" i="5"/>
  <c r="F17" i="5"/>
  <c r="F14" i="5"/>
  <c r="F13" i="5"/>
  <c r="F12" i="5"/>
  <c r="F11" i="5"/>
  <c r="T383" i="5"/>
  <c r="S383" i="5"/>
  <c r="R383" i="5"/>
  <c r="Q383" i="5"/>
  <c r="T380" i="5"/>
  <c r="S380" i="5"/>
  <c r="R380" i="5"/>
  <c r="Q380" i="5"/>
  <c r="T379" i="5"/>
  <c r="S379" i="5"/>
  <c r="R379" i="5"/>
  <c r="Q379" i="5"/>
  <c r="T375" i="5"/>
  <c r="S375" i="5"/>
  <c r="R375" i="5"/>
  <c r="Q375" i="5"/>
  <c r="T372" i="5"/>
  <c r="S372" i="5"/>
  <c r="R372" i="5"/>
  <c r="Q372" i="5"/>
  <c r="T371" i="5"/>
  <c r="S371" i="5"/>
  <c r="R371" i="5"/>
  <c r="Q371" i="5"/>
  <c r="T367" i="5"/>
  <c r="S367" i="5"/>
  <c r="R367" i="5"/>
  <c r="Q367" i="5"/>
  <c r="T366" i="5"/>
  <c r="S366" i="5"/>
  <c r="R366" i="5"/>
  <c r="Q366" i="5"/>
  <c r="T365" i="5"/>
  <c r="S365" i="5"/>
  <c r="R365" i="5"/>
  <c r="Q365" i="5"/>
  <c r="T364" i="5"/>
  <c r="S364" i="5"/>
  <c r="R364" i="5"/>
  <c r="Q364" i="5"/>
  <c r="T363" i="5"/>
  <c r="S363" i="5"/>
  <c r="R363" i="5"/>
  <c r="Q363" i="5"/>
  <c r="T362" i="5"/>
  <c r="S362" i="5"/>
  <c r="R362" i="5"/>
  <c r="Q362" i="5"/>
  <c r="T361" i="5"/>
  <c r="S361" i="5"/>
  <c r="R361" i="5"/>
  <c r="Q361" i="5"/>
  <c r="T360" i="5"/>
  <c r="S360" i="5"/>
  <c r="R360" i="5"/>
  <c r="Q360" i="5"/>
  <c r="T359" i="5"/>
  <c r="S359" i="5"/>
  <c r="R359" i="5"/>
  <c r="Q359" i="5"/>
  <c r="T358" i="5"/>
  <c r="S358" i="5"/>
  <c r="R358" i="5"/>
  <c r="Q358" i="5"/>
  <c r="T357" i="5"/>
  <c r="S357" i="5"/>
  <c r="R357" i="5"/>
  <c r="Q357" i="5"/>
  <c r="T356" i="5"/>
  <c r="S356" i="5"/>
  <c r="R356" i="5"/>
  <c r="Q356" i="5"/>
  <c r="T355" i="5"/>
  <c r="S355" i="5"/>
  <c r="R355" i="5"/>
  <c r="Q355" i="5"/>
  <c r="T352" i="5"/>
  <c r="S352" i="5"/>
  <c r="R352" i="5"/>
  <c r="Q352" i="5"/>
  <c r="T351" i="5"/>
  <c r="S351" i="5"/>
  <c r="R351" i="5"/>
  <c r="Q351" i="5"/>
  <c r="T350" i="5"/>
  <c r="S350" i="5"/>
  <c r="R350" i="5"/>
  <c r="Q350" i="5"/>
  <c r="T349" i="5"/>
  <c r="S349" i="5"/>
  <c r="R349" i="5"/>
  <c r="Q349" i="5"/>
  <c r="T348" i="5"/>
  <c r="S348" i="5"/>
  <c r="R348" i="5"/>
  <c r="Q348" i="5"/>
  <c r="T347" i="5"/>
  <c r="S347" i="5"/>
  <c r="R347" i="5"/>
  <c r="Q347" i="5"/>
  <c r="T345" i="5"/>
  <c r="S345" i="5"/>
  <c r="R345" i="5"/>
  <c r="Q345" i="5"/>
  <c r="T344" i="5"/>
  <c r="S344" i="5"/>
  <c r="R344" i="5"/>
  <c r="Q344" i="5"/>
  <c r="T343" i="5"/>
  <c r="S343" i="5"/>
  <c r="R343" i="5"/>
  <c r="Q343" i="5"/>
  <c r="T342" i="5"/>
  <c r="S342" i="5"/>
  <c r="R342" i="5"/>
  <c r="Q342" i="5"/>
  <c r="T341" i="5"/>
  <c r="S341" i="5"/>
  <c r="R341" i="5"/>
  <c r="Q341" i="5"/>
  <c r="T340" i="5"/>
  <c r="S340" i="5"/>
  <c r="R340" i="5"/>
  <c r="Q340" i="5"/>
  <c r="T339" i="5"/>
  <c r="S339" i="5"/>
  <c r="R339" i="5"/>
  <c r="Q339" i="5"/>
  <c r="T338" i="5"/>
  <c r="S338" i="5"/>
  <c r="R338" i="5"/>
  <c r="Q338" i="5"/>
  <c r="T336" i="5"/>
  <c r="S336" i="5"/>
  <c r="R336" i="5"/>
  <c r="Q336" i="5"/>
  <c r="T335" i="5"/>
  <c r="S335" i="5"/>
  <c r="R335" i="5"/>
  <c r="Q335" i="5"/>
  <c r="T334" i="5"/>
  <c r="S334" i="5"/>
  <c r="R334" i="5"/>
  <c r="Q334" i="5"/>
  <c r="T333" i="5"/>
  <c r="S333" i="5"/>
  <c r="R333" i="5"/>
  <c r="Q333" i="5"/>
  <c r="T332" i="5"/>
  <c r="S332" i="5"/>
  <c r="R332" i="5"/>
  <c r="Q332" i="5"/>
  <c r="T331" i="5"/>
  <c r="S331" i="5"/>
  <c r="R331" i="5"/>
  <c r="Q331" i="5"/>
  <c r="T329" i="5"/>
  <c r="S329" i="5"/>
  <c r="R329" i="5"/>
  <c r="Q329" i="5"/>
  <c r="T328" i="5"/>
  <c r="S328" i="5"/>
  <c r="R328" i="5"/>
  <c r="Q328" i="5"/>
  <c r="T327" i="5"/>
  <c r="S327" i="5"/>
  <c r="R327" i="5"/>
  <c r="Q327" i="5"/>
  <c r="T326" i="5"/>
  <c r="S326" i="5"/>
  <c r="R326" i="5"/>
  <c r="Q326" i="5"/>
  <c r="T325" i="5"/>
  <c r="S325" i="5"/>
  <c r="R325" i="5"/>
  <c r="Q325" i="5"/>
  <c r="T324" i="5"/>
  <c r="S324" i="5"/>
  <c r="R324" i="5"/>
  <c r="Q324" i="5"/>
  <c r="T323" i="5"/>
  <c r="S323" i="5"/>
  <c r="R323" i="5"/>
  <c r="Q323" i="5"/>
  <c r="T322" i="5"/>
  <c r="S322" i="5"/>
  <c r="R322" i="5"/>
  <c r="Q322" i="5"/>
  <c r="T320" i="5"/>
  <c r="S320" i="5"/>
  <c r="R320" i="5"/>
  <c r="Q320" i="5"/>
  <c r="T319" i="5"/>
  <c r="S319" i="5"/>
  <c r="R319" i="5"/>
  <c r="Q319" i="5"/>
  <c r="T318" i="5"/>
  <c r="S318" i="5"/>
  <c r="R318" i="5"/>
  <c r="Q318" i="5"/>
  <c r="T317" i="5"/>
  <c r="S317" i="5"/>
  <c r="R317" i="5"/>
  <c r="Q317" i="5"/>
  <c r="T316" i="5"/>
  <c r="S316" i="5"/>
  <c r="R316" i="5"/>
  <c r="Q316" i="5"/>
  <c r="T314" i="5"/>
  <c r="S314" i="5"/>
  <c r="R314" i="5"/>
  <c r="Q314" i="5"/>
  <c r="T313" i="5"/>
  <c r="S313" i="5"/>
  <c r="R313" i="5"/>
  <c r="Q313" i="5"/>
  <c r="T312" i="5"/>
  <c r="S312" i="5"/>
  <c r="R312" i="5"/>
  <c r="Q312" i="5"/>
  <c r="T311" i="5"/>
  <c r="S311" i="5"/>
  <c r="R311" i="5"/>
  <c r="Q311" i="5"/>
  <c r="T310" i="5"/>
  <c r="S310" i="5"/>
  <c r="R310" i="5"/>
  <c r="Q310" i="5"/>
  <c r="T309" i="5"/>
  <c r="S309" i="5"/>
  <c r="R309" i="5"/>
  <c r="Q309" i="5"/>
  <c r="T307" i="5"/>
  <c r="S307" i="5"/>
  <c r="R307" i="5"/>
  <c r="Q307" i="5"/>
  <c r="T306" i="5"/>
  <c r="S306" i="5"/>
  <c r="R306" i="5"/>
  <c r="Q306" i="5"/>
  <c r="T305" i="5"/>
  <c r="S305" i="5"/>
  <c r="R305" i="5"/>
  <c r="Q305" i="5"/>
  <c r="T304" i="5"/>
  <c r="S304" i="5"/>
  <c r="R304" i="5"/>
  <c r="Q304" i="5"/>
  <c r="T303" i="5"/>
  <c r="S303" i="5"/>
  <c r="R303" i="5"/>
  <c r="Q303" i="5"/>
  <c r="T302" i="5"/>
  <c r="S302" i="5"/>
  <c r="R302" i="5"/>
  <c r="Q302" i="5"/>
  <c r="T301" i="5"/>
  <c r="S301" i="5"/>
  <c r="R301" i="5"/>
  <c r="Q301" i="5"/>
  <c r="T299" i="5"/>
  <c r="S299" i="5"/>
  <c r="R299" i="5"/>
  <c r="Q299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5" i="5"/>
  <c r="S295" i="5"/>
  <c r="R295" i="5"/>
  <c r="Q295" i="5"/>
  <c r="T294" i="5"/>
  <c r="S294" i="5"/>
  <c r="R294" i="5"/>
  <c r="Q294" i="5"/>
  <c r="T293" i="5"/>
  <c r="S293" i="5"/>
  <c r="R293" i="5"/>
  <c r="Q293" i="5"/>
  <c r="T291" i="5"/>
  <c r="S291" i="5"/>
  <c r="R291" i="5"/>
  <c r="Q291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7" i="5"/>
  <c r="S287" i="5"/>
  <c r="R287" i="5"/>
  <c r="Q287" i="5"/>
  <c r="T286" i="5"/>
  <c r="S286" i="5"/>
  <c r="R286" i="5"/>
  <c r="Q286" i="5"/>
  <c r="T284" i="5"/>
  <c r="S284" i="5"/>
  <c r="R284" i="5"/>
  <c r="Q284" i="5"/>
  <c r="T283" i="5"/>
  <c r="S283" i="5"/>
  <c r="R283" i="5"/>
  <c r="Q283" i="5"/>
  <c r="T282" i="5"/>
  <c r="S282" i="5"/>
  <c r="R282" i="5"/>
  <c r="Q282" i="5"/>
  <c r="T281" i="5"/>
  <c r="S281" i="5"/>
  <c r="R281" i="5"/>
  <c r="Q281" i="5"/>
  <c r="T280" i="5"/>
  <c r="S280" i="5"/>
  <c r="R280" i="5"/>
  <c r="Q280" i="5"/>
  <c r="T279" i="5"/>
  <c r="S279" i="5"/>
  <c r="R279" i="5"/>
  <c r="Q279" i="5"/>
  <c r="T278" i="5"/>
  <c r="S278" i="5"/>
  <c r="R278" i="5"/>
  <c r="Q278" i="5"/>
  <c r="T276" i="5"/>
  <c r="S276" i="5"/>
  <c r="R276" i="5"/>
  <c r="Q276" i="5"/>
  <c r="T275" i="5"/>
  <c r="S275" i="5"/>
  <c r="R275" i="5"/>
  <c r="Q275" i="5"/>
  <c r="T274" i="5"/>
  <c r="S274" i="5"/>
  <c r="R274" i="5"/>
  <c r="Q274" i="5"/>
  <c r="T273" i="5"/>
  <c r="S273" i="5"/>
  <c r="R273" i="5"/>
  <c r="Q273" i="5"/>
  <c r="T272" i="5"/>
  <c r="S272" i="5"/>
  <c r="R272" i="5"/>
  <c r="Q272" i="5"/>
  <c r="T271" i="5"/>
  <c r="S271" i="5"/>
  <c r="R271" i="5"/>
  <c r="Q271" i="5"/>
  <c r="T270" i="5"/>
  <c r="S270" i="5"/>
  <c r="R270" i="5"/>
  <c r="Q270" i="5"/>
  <c r="T269" i="5"/>
  <c r="S269" i="5"/>
  <c r="R269" i="5"/>
  <c r="Q269" i="5"/>
  <c r="T264" i="5"/>
  <c r="S264" i="5"/>
  <c r="R264" i="5"/>
  <c r="Q264" i="5"/>
  <c r="T263" i="5"/>
  <c r="S263" i="5"/>
  <c r="R263" i="5"/>
  <c r="Q263" i="5"/>
  <c r="T262" i="5"/>
  <c r="S262" i="5"/>
  <c r="R262" i="5"/>
  <c r="Q262" i="5"/>
  <c r="T261" i="5"/>
  <c r="S261" i="5"/>
  <c r="R261" i="5"/>
  <c r="Q261" i="5"/>
  <c r="T260" i="5"/>
  <c r="S260" i="5"/>
  <c r="R260" i="5"/>
  <c r="Q260" i="5"/>
  <c r="T259" i="5"/>
  <c r="S259" i="5"/>
  <c r="R259" i="5"/>
  <c r="Q259" i="5"/>
  <c r="T258" i="5"/>
  <c r="S258" i="5"/>
  <c r="R258" i="5"/>
  <c r="Q258" i="5"/>
  <c r="T257" i="5"/>
  <c r="S257" i="5"/>
  <c r="R257" i="5"/>
  <c r="Q257" i="5"/>
  <c r="T252" i="5"/>
  <c r="S252" i="5"/>
  <c r="R252" i="5"/>
  <c r="Q252" i="5"/>
  <c r="T251" i="5"/>
  <c r="S251" i="5"/>
  <c r="R251" i="5"/>
  <c r="Q251" i="5"/>
  <c r="T249" i="5"/>
  <c r="S249" i="5"/>
  <c r="R249" i="5"/>
  <c r="Q249" i="5"/>
  <c r="T248" i="5"/>
  <c r="S248" i="5"/>
  <c r="R248" i="5"/>
  <c r="Q248" i="5"/>
  <c r="T246" i="5"/>
  <c r="S246" i="5"/>
  <c r="R246" i="5"/>
  <c r="Q246" i="5"/>
  <c r="T245" i="5"/>
  <c r="S245" i="5"/>
  <c r="R245" i="5"/>
  <c r="Q245" i="5"/>
  <c r="T243" i="5"/>
  <c r="S243" i="5"/>
  <c r="R243" i="5"/>
  <c r="Q243" i="5"/>
  <c r="T242" i="5"/>
  <c r="S242" i="5"/>
  <c r="R242" i="5"/>
  <c r="Q242" i="5"/>
  <c r="T241" i="5"/>
  <c r="S241" i="5"/>
  <c r="R241" i="5"/>
  <c r="Q241" i="5"/>
  <c r="T240" i="5"/>
  <c r="S240" i="5"/>
  <c r="R240" i="5"/>
  <c r="Q240" i="5"/>
  <c r="T239" i="5"/>
  <c r="S239" i="5"/>
  <c r="R239" i="5"/>
  <c r="Q239" i="5"/>
  <c r="T238" i="5"/>
  <c r="S238" i="5"/>
  <c r="R238" i="5"/>
  <c r="Q238" i="5"/>
  <c r="T237" i="5"/>
  <c r="S237" i="5"/>
  <c r="R237" i="5"/>
  <c r="Q237" i="5"/>
  <c r="T236" i="5"/>
  <c r="S236" i="5"/>
  <c r="R236" i="5"/>
  <c r="Q236" i="5"/>
  <c r="T234" i="5"/>
  <c r="S234" i="5"/>
  <c r="R234" i="5"/>
  <c r="Q234" i="5"/>
  <c r="T233" i="5"/>
  <c r="S233" i="5"/>
  <c r="R233" i="5"/>
  <c r="Q233" i="5"/>
  <c r="T231" i="5"/>
  <c r="S231" i="5"/>
  <c r="R231" i="5"/>
  <c r="Q231" i="5"/>
  <c r="T230" i="5"/>
  <c r="S230" i="5"/>
  <c r="R230" i="5"/>
  <c r="Q230" i="5"/>
  <c r="T225" i="5"/>
  <c r="S225" i="5"/>
  <c r="R225" i="5"/>
  <c r="Q225" i="5"/>
  <c r="T224" i="5"/>
  <c r="S224" i="5"/>
  <c r="R224" i="5"/>
  <c r="Q224" i="5"/>
  <c r="T223" i="5"/>
  <c r="S223" i="5"/>
  <c r="R223" i="5"/>
  <c r="Q223" i="5"/>
  <c r="T222" i="5"/>
  <c r="S222" i="5"/>
  <c r="R222" i="5"/>
  <c r="Q222" i="5"/>
  <c r="T221" i="5"/>
  <c r="S221" i="5"/>
  <c r="R221" i="5"/>
  <c r="Q221" i="5"/>
  <c r="T220" i="5"/>
  <c r="S220" i="5"/>
  <c r="R220" i="5"/>
  <c r="Q220" i="5"/>
  <c r="T219" i="5"/>
  <c r="S219" i="5"/>
  <c r="R219" i="5"/>
  <c r="Q219" i="5"/>
  <c r="T218" i="5"/>
  <c r="S218" i="5"/>
  <c r="R218" i="5"/>
  <c r="Q218" i="5"/>
  <c r="T215" i="5"/>
  <c r="S215" i="5"/>
  <c r="R215" i="5"/>
  <c r="Q215" i="5"/>
  <c r="T214" i="5"/>
  <c r="S214" i="5"/>
  <c r="R214" i="5"/>
  <c r="Q214" i="5"/>
  <c r="T213" i="5"/>
  <c r="S213" i="5"/>
  <c r="R213" i="5"/>
  <c r="Q213" i="5"/>
  <c r="T212" i="5"/>
  <c r="S212" i="5"/>
  <c r="R212" i="5"/>
  <c r="Q212" i="5"/>
  <c r="T211" i="5"/>
  <c r="S211" i="5"/>
  <c r="R211" i="5"/>
  <c r="Q211" i="5"/>
  <c r="T210" i="5"/>
  <c r="S210" i="5"/>
  <c r="R210" i="5"/>
  <c r="Q210" i="5"/>
  <c r="T209" i="5"/>
  <c r="S209" i="5"/>
  <c r="R209" i="5"/>
  <c r="Q209" i="5"/>
  <c r="T208" i="5"/>
  <c r="S208" i="5"/>
  <c r="R208" i="5"/>
  <c r="Q208" i="5"/>
  <c r="T204" i="5"/>
  <c r="S204" i="5"/>
  <c r="R204" i="5"/>
  <c r="Q204" i="5"/>
  <c r="T203" i="5"/>
  <c r="S203" i="5"/>
  <c r="R203" i="5"/>
  <c r="Q203" i="5"/>
  <c r="T202" i="5"/>
  <c r="S202" i="5"/>
  <c r="R202" i="5"/>
  <c r="Q202" i="5"/>
  <c r="T201" i="5"/>
  <c r="S201" i="5"/>
  <c r="R201" i="5"/>
  <c r="Q201" i="5"/>
  <c r="T200" i="5"/>
  <c r="S200" i="5"/>
  <c r="R200" i="5"/>
  <c r="Q200" i="5"/>
  <c r="T199" i="5"/>
  <c r="S199" i="5"/>
  <c r="R199" i="5"/>
  <c r="Q199" i="5"/>
  <c r="T198" i="5"/>
  <c r="S198" i="5"/>
  <c r="R198" i="5"/>
  <c r="Q198" i="5"/>
  <c r="T197" i="5"/>
  <c r="S197" i="5"/>
  <c r="R197" i="5"/>
  <c r="Q197" i="5"/>
  <c r="T196" i="5"/>
  <c r="S196" i="5"/>
  <c r="R196" i="5"/>
  <c r="Q196" i="5"/>
  <c r="T193" i="5"/>
  <c r="S193" i="5"/>
  <c r="R193" i="5"/>
  <c r="Q193" i="5"/>
  <c r="T192" i="5"/>
  <c r="S192" i="5"/>
  <c r="R192" i="5"/>
  <c r="Q192" i="5"/>
  <c r="T191" i="5"/>
  <c r="S191" i="5"/>
  <c r="R191" i="5"/>
  <c r="Q191" i="5"/>
  <c r="T189" i="5"/>
  <c r="S189" i="5"/>
  <c r="R189" i="5"/>
  <c r="Q189" i="5"/>
  <c r="T188" i="5"/>
  <c r="S188" i="5"/>
  <c r="R188" i="5"/>
  <c r="Q188" i="5"/>
  <c r="T187" i="5"/>
  <c r="S187" i="5"/>
  <c r="R187" i="5"/>
  <c r="Q187" i="5"/>
  <c r="T186" i="5"/>
  <c r="S186" i="5"/>
  <c r="R186" i="5"/>
  <c r="Q186" i="5"/>
  <c r="T184" i="5"/>
  <c r="S184" i="5"/>
  <c r="R184" i="5"/>
  <c r="Q184" i="5"/>
  <c r="T183" i="5"/>
  <c r="S183" i="5"/>
  <c r="R183" i="5"/>
  <c r="Q183" i="5"/>
  <c r="T182" i="5"/>
  <c r="S182" i="5"/>
  <c r="R182" i="5"/>
  <c r="Q182" i="5"/>
  <c r="T181" i="5"/>
  <c r="S181" i="5"/>
  <c r="R181" i="5"/>
  <c r="Q181" i="5"/>
  <c r="T180" i="5"/>
  <c r="S180" i="5"/>
  <c r="R180" i="5"/>
  <c r="Q180" i="5"/>
  <c r="T179" i="5"/>
  <c r="S179" i="5"/>
  <c r="R179" i="5"/>
  <c r="Q179" i="5"/>
  <c r="T178" i="5"/>
  <c r="S178" i="5"/>
  <c r="R178" i="5"/>
  <c r="Q178" i="5"/>
  <c r="T172" i="5"/>
  <c r="S172" i="5"/>
  <c r="R172" i="5"/>
  <c r="Q172" i="5"/>
  <c r="T171" i="5"/>
  <c r="S171" i="5"/>
  <c r="R171" i="5"/>
  <c r="Q171" i="5"/>
  <c r="T170" i="5"/>
  <c r="S170" i="5"/>
  <c r="T169" i="5"/>
  <c r="S169" i="5"/>
  <c r="R169" i="5"/>
  <c r="Q169" i="5"/>
  <c r="T168" i="5"/>
  <c r="S168" i="5"/>
  <c r="R168" i="5"/>
  <c r="Q168" i="5"/>
  <c r="T164" i="5"/>
  <c r="S164" i="5"/>
  <c r="R164" i="5"/>
  <c r="Q164" i="5"/>
  <c r="T163" i="5"/>
  <c r="S163" i="5"/>
  <c r="R163" i="5"/>
  <c r="Q163" i="5"/>
  <c r="T162" i="5"/>
  <c r="S162" i="5"/>
  <c r="R162" i="5"/>
  <c r="Q162" i="5"/>
  <c r="T161" i="5"/>
  <c r="S161" i="5"/>
  <c r="T160" i="5"/>
  <c r="S160" i="5"/>
  <c r="R160" i="5"/>
  <c r="Q160" i="5"/>
  <c r="T158" i="5"/>
  <c r="S158" i="5"/>
  <c r="R158" i="5"/>
  <c r="Q158" i="5"/>
  <c r="T157" i="5"/>
  <c r="S157" i="5"/>
  <c r="T156" i="5"/>
  <c r="S156" i="5"/>
  <c r="R156" i="5"/>
  <c r="Q156" i="5"/>
  <c r="T155" i="5"/>
  <c r="S155" i="5"/>
  <c r="R155" i="5"/>
  <c r="Q155" i="5"/>
  <c r="T151" i="5"/>
  <c r="S151" i="5"/>
  <c r="R151" i="5"/>
  <c r="Q151" i="5"/>
  <c r="T150" i="5"/>
  <c r="S150" i="5"/>
  <c r="R150" i="5"/>
  <c r="Q150" i="5"/>
  <c r="T149" i="5"/>
  <c r="S149" i="5"/>
  <c r="R149" i="5"/>
  <c r="Q149" i="5"/>
  <c r="T148" i="5"/>
  <c r="S148" i="5"/>
  <c r="T147" i="5"/>
  <c r="S147" i="5"/>
  <c r="R147" i="5"/>
  <c r="Q147" i="5"/>
  <c r="T146" i="5"/>
  <c r="S146" i="5"/>
  <c r="R146" i="5"/>
  <c r="Q146" i="5"/>
  <c r="T145" i="5"/>
  <c r="S145" i="5"/>
  <c r="R145" i="5"/>
  <c r="Q145" i="5"/>
  <c r="T144" i="5"/>
  <c r="S144" i="5"/>
  <c r="R144" i="5"/>
  <c r="Q144" i="5"/>
  <c r="T143" i="5"/>
  <c r="S143" i="5"/>
  <c r="R143" i="5"/>
  <c r="Q143" i="5"/>
  <c r="T142" i="5"/>
  <c r="S142" i="5"/>
  <c r="R142" i="5"/>
  <c r="Q142" i="5"/>
  <c r="T141" i="5"/>
  <c r="S141" i="5"/>
  <c r="R141" i="5"/>
  <c r="Q141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R136" i="5"/>
  <c r="Q136" i="5"/>
  <c r="T135" i="5"/>
  <c r="S135" i="5"/>
  <c r="R135" i="5"/>
  <c r="Q135" i="5"/>
  <c r="T134" i="5"/>
  <c r="S134" i="5"/>
  <c r="R134" i="5"/>
  <c r="Q134" i="5"/>
  <c r="T131" i="5"/>
  <c r="S131" i="5"/>
  <c r="R131" i="5"/>
  <c r="Q131" i="5"/>
  <c r="T130" i="5"/>
  <c r="S130" i="5"/>
  <c r="R130" i="5"/>
  <c r="Q130" i="5"/>
  <c r="T129" i="5"/>
  <c r="S129" i="5"/>
  <c r="R129" i="5"/>
  <c r="Q129" i="5"/>
  <c r="T128" i="5"/>
  <c r="S128" i="5"/>
  <c r="R128" i="5"/>
  <c r="Q128" i="5"/>
  <c r="T127" i="5"/>
  <c r="S127" i="5"/>
  <c r="R127" i="5"/>
  <c r="Q127" i="5"/>
  <c r="T126" i="5"/>
  <c r="S126" i="5"/>
  <c r="R126" i="5"/>
  <c r="Q126" i="5"/>
  <c r="T125" i="5"/>
  <c r="S125" i="5"/>
  <c r="R125" i="5"/>
  <c r="Q125" i="5"/>
  <c r="T124" i="5"/>
  <c r="S124" i="5"/>
  <c r="Q124" i="5"/>
  <c r="T122" i="5"/>
  <c r="S122" i="5"/>
  <c r="R122" i="5"/>
  <c r="Q122" i="5"/>
  <c r="T121" i="5"/>
  <c r="S121" i="5"/>
  <c r="R121" i="5"/>
  <c r="Q121" i="5"/>
  <c r="T120" i="5"/>
  <c r="S120" i="5"/>
  <c r="R120" i="5"/>
  <c r="Q120" i="5"/>
  <c r="T119" i="5"/>
  <c r="S119" i="5"/>
  <c r="R119" i="5"/>
  <c r="Q119" i="5"/>
  <c r="T118" i="5"/>
  <c r="S118" i="5"/>
  <c r="R118" i="5"/>
  <c r="Q118" i="5"/>
  <c r="T117" i="5"/>
  <c r="S117" i="5"/>
  <c r="R117" i="5"/>
  <c r="Q117" i="5"/>
  <c r="T116" i="5"/>
  <c r="S116" i="5"/>
  <c r="R116" i="5"/>
  <c r="Q116" i="5"/>
  <c r="T115" i="5"/>
  <c r="S115" i="5"/>
  <c r="R115" i="5"/>
  <c r="Q115" i="5"/>
  <c r="T114" i="5"/>
  <c r="S114" i="5"/>
  <c r="R114" i="5"/>
  <c r="Q114" i="5"/>
  <c r="T113" i="5"/>
  <c r="S113" i="5"/>
  <c r="R113" i="5"/>
  <c r="Q113" i="5"/>
  <c r="T112" i="5"/>
  <c r="S112" i="5"/>
  <c r="R112" i="5"/>
  <c r="Q112" i="5"/>
  <c r="T109" i="5"/>
  <c r="S109" i="5"/>
  <c r="R109" i="5"/>
  <c r="Q109" i="5"/>
  <c r="T108" i="5"/>
  <c r="S108" i="5"/>
  <c r="R108" i="5"/>
  <c r="Q108" i="5"/>
  <c r="T107" i="5"/>
  <c r="S107" i="5"/>
  <c r="R107" i="5"/>
  <c r="Q107" i="5"/>
  <c r="T106" i="5"/>
  <c r="S106" i="5"/>
  <c r="R106" i="5"/>
  <c r="Q106" i="5"/>
  <c r="T104" i="5"/>
  <c r="S104" i="5"/>
  <c r="R104" i="5"/>
  <c r="Q104" i="5"/>
  <c r="T103" i="5"/>
  <c r="S103" i="5"/>
  <c r="R103" i="5"/>
  <c r="Q103" i="5"/>
  <c r="T102" i="5"/>
  <c r="S102" i="5"/>
  <c r="R102" i="5"/>
  <c r="Q102" i="5"/>
  <c r="T101" i="5"/>
  <c r="S101" i="5"/>
  <c r="R101" i="5"/>
  <c r="Q101" i="5"/>
  <c r="T100" i="5"/>
  <c r="S100" i="5"/>
  <c r="R100" i="5"/>
  <c r="Q100" i="5"/>
  <c r="T99" i="5"/>
  <c r="S99" i="5"/>
  <c r="R99" i="5"/>
  <c r="Q99" i="5"/>
  <c r="T98" i="5"/>
  <c r="S98" i="5"/>
  <c r="R98" i="5"/>
  <c r="Q98" i="5"/>
  <c r="T97" i="5"/>
  <c r="S97" i="5"/>
  <c r="R97" i="5"/>
  <c r="Q97" i="5"/>
  <c r="T95" i="5"/>
  <c r="S95" i="5"/>
  <c r="R95" i="5"/>
  <c r="Q95" i="5"/>
  <c r="T94" i="5"/>
  <c r="S94" i="5"/>
  <c r="R94" i="5"/>
  <c r="Q94" i="5"/>
  <c r="T93" i="5"/>
  <c r="S93" i="5"/>
  <c r="R93" i="5"/>
  <c r="Q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7" i="5"/>
  <c r="S87" i="5"/>
  <c r="R87" i="5"/>
  <c r="Q87" i="5"/>
  <c r="T86" i="5"/>
  <c r="S86" i="5"/>
  <c r="R86" i="5"/>
  <c r="Q86" i="5"/>
  <c r="T84" i="5"/>
  <c r="S84" i="5"/>
  <c r="R84" i="5"/>
  <c r="Q84" i="5"/>
  <c r="T83" i="5"/>
  <c r="S83" i="5"/>
  <c r="R83" i="5"/>
  <c r="Q83" i="5"/>
  <c r="T82" i="5"/>
  <c r="S82" i="5"/>
  <c r="T81" i="5"/>
  <c r="S81" i="5"/>
  <c r="R81" i="5"/>
  <c r="Q81" i="5"/>
  <c r="T80" i="5"/>
  <c r="S80" i="5"/>
  <c r="R80" i="5"/>
  <c r="Q80" i="5"/>
  <c r="T79" i="5"/>
  <c r="S79" i="5"/>
  <c r="R79" i="5"/>
  <c r="Q79" i="5"/>
  <c r="T78" i="5"/>
  <c r="S78" i="5"/>
  <c r="R78" i="5"/>
  <c r="Q78" i="5"/>
  <c r="T77" i="5"/>
  <c r="S77" i="5"/>
  <c r="R77" i="5"/>
  <c r="Q77" i="5"/>
  <c r="T76" i="5"/>
  <c r="S76" i="5"/>
  <c r="R76" i="5"/>
  <c r="Q76" i="5"/>
  <c r="T75" i="5"/>
  <c r="S75" i="5"/>
  <c r="R75" i="5"/>
  <c r="Q75" i="5"/>
  <c r="T74" i="5"/>
  <c r="S74" i="5"/>
  <c r="R74" i="5"/>
  <c r="Q74" i="5"/>
  <c r="T70" i="5"/>
  <c r="S70" i="5"/>
  <c r="R70" i="5"/>
  <c r="Q70" i="5"/>
  <c r="T69" i="5"/>
  <c r="S69" i="5"/>
  <c r="R69" i="5"/>
  <c r="Q69" i="5"/>
  <c r="T68" i="5"/>
  <c r="S68" i="5"/>
  <c r="R68" i="5"/>
  <c r="Q68" i="5"/>
  <c r="T67" i="5"/>
  <c r="S67" i="5"/>
  <c r="T66" i="5"/>
  <c r="S66" i="5"/>
  <c r="R66" i="5"/>
  <c r="Q66" i="5"/>
  <c r="T65" i="5"/>
  <c r="S65" i="5"/>
  <c r="R65" i="5"/>
  <c r="Q65" i="5"/>
  <c r="T64" i="5"/>
  <c r="S64" i="5"/>
  <c r="R64" i="5"/>
  <c r="Q64" i="5"/>
  <c r="T63" i="5"/>
  <c r="S63" i="5"/>
  <c r="R63" i="5"/>
  <c r="Q63" i="5"/>
  <c r="T62" i="5"/>
  <c r="S62" i="5"/>
  <c r="R62" i="5"/>
  <c r="Q62" i="5"/>
  <c r="T61" i="5"/>
  <c r="S61" i="5"/>
  <c r="R61" i="5"/>
  <c r="Q61" i="5"/>
  <c r="T60" i="5"/>
  <c r="S60" i="5"/>
  <c r="R60" i="5"/>
  <c r="Q60" i="5"/>
  <c r="T59" i="5"/>
  <c r="S59" i="5"/>
  <c r="R59" i="5"/>
  <c r="Q59" i="5"/>
  <c r="S58" i="5"/>
  <c r="T57" i="5"/>
  <c r="S57" i="5"/>
  <c r="Q57" i="5"/>
  <c r="T54" i="5"/>
  <c r="S54" i="5"/>
  <c r="R54" i="5"/>
  <c r="Q54" i="5"/>
  <c r="T53" i="5"/>
  <c r="S53" i="5"/>
  <c r="R53" i="5"/>
  <c r="Q53" i="5"/>
  <c r="T52" i="5"/>
  <c r="S52" i="5"/>
  <c r="R52" i="5"/>
  <c r="Q52" i="5"/>
  <c r="T50" i="5"/>
  <c r="S50" i="5"/>
  <c r="R50" i="5"/>
  <c r="Q50" i="5"/>
  <c r="T47" i="5"/>
  <c r="S47" i="5"/>
  <c r="R47" i="5"/>
  <c r="Q47" i="5"/>
  <c r="T46" i="5"/>
  <c r="S46" i="5"/>
  <c r="R46" i="5"/>
  <c r="Q46" i="5"/>
  <c r="T45" i="5"/>
  <c r="S45" i="5"/>
  <c r="R45" i="5"/>
  <c r="Q45" i="5"/>
  <c r="T44" i="5"/>
  <c r="S44" i="5"/>
  <c r="R44" i="5"/>
  <c r="Q44" i="5"/>
  <c r="T41" i="5"/>
  <c r="S41" i="5"/>
  <c r="R41" i="5"/>
  <c r="Q41" i="5"/>
  <c r="T40" i="5"/>
  <c r="S40" i="5"/>
  <c r="R40" i="5"/>
  <c r="Q40" i="5"/>
  <c r="T39" i="5"/>
  <c r="S39" i="5"/>
  <c r="R39" i="5"/>
  <c r="Q39" i="5"/>
  <c r="T38" i="5"/>
  <c r="S38" i="5"/>
  <c r="R38" i="5"/>
  <c r="Q38" i="5"/>
  <c r="T37" i="5"/>
  <c r="S37" i="5"/>
  <c r="R37" i="5"/>
  <c r="Q37" i="5"/>
  <c r="T36" i="5"/>
  <c r="S36" i="5"/>
  <c r="R36" i="5"/>
  <c r="Q36" i="5"/>
  <c r="T35" i="5"/>
  <c r="S35" i="5"/>
  <c r="R35" i="5"/>
  <c r="Q35" i="5"/>
  <c r="T34" i="5"/>
  <c r="S34" i="5"/>
  <c r="R34" i="5"/>
  <c r="Q34" i="5"/>
  <c r="T30" i="5"/>
  <c r="S30" i="5"/>
  <c r="R30" i="5"/>
  <c r="Q30" i="5"/>
  <c r="T29" i="5"/>
  <c r="S29" i="5"/>
  <c r="R29" i="5"/>
  <c r="Q29" i="5"/>
  <c r="T26" i="5"/>
  <c r="S26" i="5"/>
  <c r="R26" i="5"/>
  <c r="Q26" i="5"/>
  <c r="T25" i="5"/>
  <c r="S25" i="5"/>
  <c r="R25" i="5"/>
  <c r="Q25" i="5"/>
  <c r="T24" i="5"/>
  <c r="S24" i="5"/>
  <c r="R24" i="5"/>
  <c r="Q24" i="5"/>
  <c r="T23" i="5"/>
  <c r="S23" i="5"/>
  <c r="T22" i="5"/>
  <c r="S22" i="5"/>
  <c r="R22" i="5"/>
  <c r="Q22" i="5"/>
  <c r="T21" i="5"/>
  <c r="S21" i="5"/>
  <c r="R21" i="5"/>
  <c r="Q21" i="5"/>
  <c r="T20" i="5"/>
  <c r="S20" i="5"/>
  <c r="R20" i="5"/>
  <c r="Q20" i="5"/>
  <c r="T19" i="5"/>
  <c r="S19" i="5"/>
  <c r="R19" i="5"/>
  <c r="Q19" i="5"/>
  <c r="S18" i="5"/>
  <c r="Q18" i="5"/>
  <c r="T17" i="5"/>
  <c r="S17" i="5"/>
  <c r="Q17" i="5"/>
  <c r="T14" i="5"/>
  <c r="S14" i="5"/>
  <c r="R14" i="5"/>
  <c r="Q14" i="5"/>
  <c r="T13" i="5"/>
  <c r="S13" i="5"/>
  <c r="R13" i="5"/>
  <c r="Q13" i="5"/>
  <c r="T12" i="5"/>
  <c r="S12" i="5"/>
  <c r="R12" i="5"/>
  <c r="Q12" i="5"/>
  <c r="T11" i="5"/>
  <c r="S11" i="5"/>
  <c r="R11" i="5"/>
  <c r="Q11" i="5"/>
  <c r="O381" i="5"/>
  <c r="O384" i="5" s="1"/>
  <c r="P384" i="5" s="1"/>
  <c r="N381" i="5"/>
  <c r="N384" i="5" s="1"/>
  <c r="M381" i="5"/>
  <c r="M384" i="5" s="1"/>
  <c r="L381" i="5"/>
  <c r="L384" i="5" s="1"/>
  <c r="J381" i="5"/>
  <c r="J384" i="5" s="1"/>
  <c r="I381" i="5"/>
  <c r="I384" i="5" s="1"/>
  <c r="H381" i="5"/>
  <c r="R381" i="5" s="1"/>
  <c r="G381" i="5"/>
  <c r="G384" i="5" s="1"/>
  <c r="Q384" i="5" s="1"/>
  <c r="E381" i="5"/>
  <c r="E384" i="5" s="1"/>
  <c r="D381" i="5"/>
  <c r="D384" i="5" s="1"/>
  <c r="C381" i="5"/>
  <c r="C384" i="5" s="1"/>
  <c r="B381" i="5"/>
  <c r="B384" i="5" s="1"/>
  <c r="O265" i="5"/>
  <c r="N265" i="5"/>
  <c r="M265" i="5"/>
  <c r="L265" i="5"/>
  <c r="J265" i="5"/>
  <c r="T265" i="5" s="1"/>
  <c r="I265" i="5"/>
  <c r="S265" i="5" s="1"/>
  <c r="H265" i="5"/>
  <c r="R265" i="5" s="1"/>
  <c r="G265" i="5"/>
  <c r="E265" i="5"/>
  <c r="D265" i="5"/>
  <c r="C265" i="5"/>
  <c r="B265" i="5"/>
  <c r="M22" i="2"/>
  <c r="M21" i="2"/>
  <c r="M20" i="2"/>
  <c r="M19" i="2"/>
  <c r="M18" i="2"/>
  <c r="M17" i="2"/>
  <c r="M15" i="2"/>
  <c r="M14" i="2"/>
  <c r="M13" i="2"/>
  <c r="M11" i="2"/>
  <c r="M10" i="2"/>
  <c r="M9" i="2"/>
  <c r="M8" i="2"/>
  <c r="J22" i="2"/>
  <c r="J21" i="2"/>
  <c r="J20" i="2"/>
  <c r="J19" i="2"/>
  <c r="J18" i="2"/>
  <c r="J17" i="2"/>
  <c r="J15" i="2"/>
  <c r="J14" i="2"/>
  <c r="J13" i="2"/>
  <c r="J11" i="2"/>
  <c r="J10" i="2"/>
  <c r="J9" i="2"/>
  <c r="J8" i="2"/>
  <c r="G22" i="2"/>
  <c r="G21" i="2"/>
  <c r="G20" i="2"/>
  <c r="G19" i="2"/>
  <c r="G18" i="2"/>
  <c r="G17" i="2"/>
  <c r="G15" i="2"/>
  <c r="G14" i="2"/>
  <c r="G13" i="2"/>
  <c r="G11" i="2"/>
  <c r="G10" i="2"/>
  <c r="G9" i="2"/>
  <c r="G8" i="2"/>
  <c r="D22" i="2"/>
  <c r="D21" i="2"/>
  <c r="D20" i="2"/>
  <c r="D19" i="2"/>
  <c r="D18" i="2"/>
  <c r="D17" i="2"/>
  <c r="D15" i="2"/>
  <c r="D14" i="2"/>
  <c r="D13" i="2"/>
  <c r="D11" i="2"/>
  <c r="D10" i="2"/>
  <c r="D9" i="2"/>
  <c r="D8" i="2"/>
  <c r="P381" i="5" l="1"/>
  <c r="K381" i="5"/>
  <c r="H384" i="5"/>
  <c r="R384" i="5" s="1"/>
  <c r="T384" i="5"/>
  <c r="Q265" i="5"/>
  <c r="S384" i="5"/>
  <c r="Q381" i="5"/>
  <c r="S381" i="5"/>
  <c r="T381" i="5"/>
  <c r="U381" i="5" s="1"/>
  <c r="U384" i="5" l="1"/>
  <c r="L22" i="2" l="1"/>
  <c r="K22" i="2"/>
  <c r="L21" i="2"/>
  <c r="K21" i="2"/>
  <c r="L20" i="2"/>
  <c r="K20" i="2"/>
  <c r="L19" i="2"/>
  <c r="K19" i="2"/>
  <c r="L18" i="2"/>
  <c r="K18" i="2"/>
  <c r="L17" i="2"/>
  <c r="K17" i="2"/>
  <c r="L15" i="2"/>
  <c r="K15" i="2"/>
  <c r="L14" i="2"/>
  <c r="K14" i="2"/>
  <c r="L13" i="2"/>
  <c r="K13" i="2"/>
  <c r="L11" i="2"/>
  <c r="K11" i="2"/>
  <c r="L10" i="2"/>
  <c r="K10" i="2"/>
  <c r="L9" i="2"/>
  <c r="K9" i="2"/>
  <c r="L8" i="2"/>
  <c r="K8" i="2"/>
  <c r="B22" i="2" l="1"/>
  <c r="C253" i="5" l="1"/>
  <c r="C254" i="5" s="1"/>
  <c r="C373" i="5" s="1"/>
  <c r="C376" i="5" s="1"/>
  <c r="D253" i="5"/>
  <c r="D254" i="5" s="1"/>
  <c r="D373" i="5" s="1"/>
  <c r="D376" i="5" s="1"/>
  <c r="E253" i="5"/>
  <c r="E254" i="5" s="1"/>
  <c r="E373" i="5" s="1"/>
  <c r="E376" i="5" s="1"/>
  <c r="G253" i="5"/>
  <c r="H253" i="5"/>
  <c r="I253" i="5"/>
  <c r="J253" i="5"/>
  <c r="L253" i="5"/>
  <c r="L254" i="5" s="1"/>
  <c r="L373" i="5" s="1"/>
  <c r="L376" i="5" s="1"/>
  <c r="M253" i="5"/>
  <c r="M254" i="5" s="1"/>
  <c r="M373" i="5" s="1"/>
  <c r="M376" i="5" s="1"/>
  <c r="N253" i="5"/>
  <c r="N254" i="5" s="1"/>
  <c r="N373" i="5" s="1"/>
  <c r="N376" i="5" s="1"/>
  <c r="O253" i="5"/>
  <c r="O254" i="5" s="1"/>
  <c r="O373" i="5" s="1"/>
  <c r="O376" i="5" s="1"/>
  <c r="B253" i="5"/>
  <c r="B254" i="5" s="1"/>
  <c r="B373" i="5" s="1"/>
  <c r="B376" i="5" s="1"/>
  <c r="J254" i="5" l="1"/>
  <c r="T253" i="5"/>
  <c r="I254" i="5"/>
  <c r="S253" i="5"/>
  <c r="H254" i="5"/>
  <c r="R253" i="5"/>
  <c r="G254" i="5"/>
  <c r="Q253" i="5"/>
  <c r="C22" i="2"/>
  <c r="E22" i="2"/>
  <c r="F22" i="2"/>
  <c r="H22" i="2"/>
  <c r="I22" i="2"/>
  <c r="H373" i="5" l="1"/>
  <c r="R254" i="5"/>
  <c r="G373" i="5"/>
  <c r="Q254" i="5"/>
  <c r="I373" i="5"/>
  <c r="S254" i="5"/>
  <c r="J373" i="5"/>
  <c r="T254" i="5"/>
  <c r="J376" i="5" l="1"/>
  <c r="T376" i="5" s="1"/>
  <c r="T373" i="5"/>
  <c r="G376" i="5"/>
  <c r="Q376" i="5" s="1"/>
  <c r="Q373" i="5"/>
  <c r="I376" i="5"/>
  <c r="S376" i="5" s="1"/>
  <c r="S373" i="5"/>
  <c r="H376" i="5"/>
  <c r="R376" i="5" s="1"/>
  <c r="R373" i="5"/>
</calcChain>
</file>

<file path=xl/sharedStrings.xml><?xml version="1.0" encoding="utf-8"?>
<sst xmlns="http://schemas.openxmlformats.org/spreadsheetml/2006/main" count="719" uniqueCount="330">
  <si>
    <t>Category</t>
  </si>
  <si>
    <t>Production</t>
  </si>
  <si>
    <t>Domestic Sales</t>
  </si>
  <si>
    <t>Exports</t>
  </si>
  <si>
    <t>Segment/Subsegment</t>
  </si>
  <si>
    <t>January</t>
  </si>
  <si>
    <t>Passenger Cars</t>
  </si>
  <si>
    <t>Utility Vehicles (UVs)</t>
  </si>
  <si>
    <t>Vans</t>
  </si>
  <si>
    <t>Total Passenger Vehicles (PVs)</t>
  </si>
  <si>
    <t>Passenger Carrier</t>
  </si>
  <si>
    <t>Goods Carrier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</si>
  <si>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</si>
  <si>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</si>
  <si>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</si>
  <si>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</si>
  <si>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</si>
  <si>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</si>
  <si>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Grand Total of All Categories</t>
  </si>
  <si>
    <t>(Number of Vehicles)</t>
  </si>
  <si>
    <t>April-January</t>
  </si>
  <si>
    <t>Manufacturer</t>
  </si>
  <si>
    <t>FCA India Automobiles Pvt Ltd</t>
  </si>
  <si>
    <t>Force Motors Ltd</t>
  </si>
  <si>
    <t>Ford India Private Ltd</t>
  </si>
  <si>
    <t>General Motors India Pvt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</si>
  <si>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</si>
  <si>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</si>
  <si>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</si>
  <si>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</si>
  <si>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</si>
  <si>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</si>
  <si>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</si>
  <si>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</si>
  <si>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</si>
  <si>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</si>
  <si>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</si>
  <si>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</si>
  <si>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</si>
  <si>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</si>
  <si>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Piaggio Vehicles Pvt Ltd</t>
  </si>
  <si>
    <t>Atul Auto Ltd</t>
  </si>
  <si>
    <t>Bajaj Auto Ltd</t>
  </si>
  <si>
    <t>Continental Engines Pvt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</si>
  <si>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</si>
  <si>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</si>
  <si>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</si>
  <si>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</si>
  <si>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</si>
  <si>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</si>
  <si>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</si>
  <si>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</si>
  <si>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</si>
  <si>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</si>
  <si>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</si>
  <si>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</si>
  <si>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Total B: Utility Vehicles (UVs)</t>
  </si>
  <si>
    <t>Total C: Vans</t>
  </si>
  <si>
    <t>Total A: Passenger Carriers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</si>
  <si>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</si>
  <si>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</si>
  <si>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</si>
  <si>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</si>
  <si>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</si>
  <si>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</si>
  <si>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</si>
  <si>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</si>
  <si>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</si>
  <si>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</si>
  <si>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</si>
  <si>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Maruti Suzuki India Ltd (.,Alto,Spresso)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</si>
  <si>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</si>
  <si>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</si>
  <si>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</si>
  <si>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</si>
  <si>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</si>
  <si>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</si>
  <si>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</si>
  <si>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</si>
  <si>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</si>
  <si>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</si>
  <si>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</si>
  <si>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</si>
  <si>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</si>
  <si>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</si>
  <si>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</si>
  <si>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</si>
  <si>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</si>
  <si>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(.,Ciaz)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</si>
  <si>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</si>
  <si>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</si>
  <si>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</si>
  <si>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</si>
  <si>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</si>
  <si>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</si>
  <si>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Honda Cars India Ltd (Civic)</t>
  </si>
  <si>
    <t>Hyundai Motor India Ltd (Elantra)</t>
  </si>
  <si>
    <t>SkodaAuto India Pvt Ltd (Octavia)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</si>
  <si>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</si>
  <si>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</si>
  <si>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</si>
  <si>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</si>
  <si>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</si>
  <si>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</si>
  <si>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</si>
  <si>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</si>
  <si>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</si>
  <si>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</si>
  <si>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</si>
  <si>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</si>
  <si>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(Bolero,Kuv100,Thar,Tuv300,Xuv300)</t>
  </si>
  <si>
    <t>Maruti Suzuki India Ltd (.,Gypsy,Jimny,Model manufactured for the sale to Other OEM (Domestic Only),Vitara Brezza)</t>
  </si>
  <si>
    <t>Nissan Motor India Pvt Ltd (GO +,Magnite)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</si>
  <si>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</si>
  <si>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</si>
  <si>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</si>
  <si>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</si>
  <si>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</si>
  <si>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</si>
  <si>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</si>
  <si>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Maruti Suzuki India Ltd (.,Ertiga,S-Cross)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</si>
  <si>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</si>
  <si>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</si>
  <si>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</si>
  <si>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</si>
  <si>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</si>
  <si>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</si>
  <si>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</si>
  <si>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Honda Cars India Ltd (BR-V)</t>
  </si>
  <si>
    <t>Hyundai Motor India Ltd (Alcazar)</t>
  </si>
  <si>
    <t>Kia Motors India Pvt Ltd (Carens)</t>
  </si>
  <si>
    <t>Mahindra &amp; Mahindra Ltd (Marazzo,Scorpio,Xuv500,Xuv700)</t>
  </si>
  <si>
    <t>Maruti Suzuki India Ltd (.,XL6)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</si>
  <si>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</si>
  <si>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</si>
  <si>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</si>
  <si>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</si>
  <si>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</si>
  <si>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</si>
  <si>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</si>
  <si>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</si>
  <si>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</si>
  <si>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</si>
  <si>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</si>
  <si>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</si>
  <si>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</si>
  <si>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</si>
  <si>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</si>
  <si>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</si>
  <si>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</si>
  <si>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</si>
  <si>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</si>
  <si>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</si>
  <si>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</si>
  <si>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</si>
  <si>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</si>
  <si>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(Tiguan,Tiguan AllSpace)</t>
  </si>
  <si>
    <t>Total UV5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</si>
  <si>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</si>
  <si>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</si>
  <si>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</si>
  <si>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(.,Eeco)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</si>
  <si>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</si>
  <si>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</si>
  <si>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</si>
  <si>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</si>
  <si>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</si>
  <si>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Total A3</t>
  </si>
  <si>
    <t>Total A4</t>
  </si>
  <si>
    <t>Total A1</t>
  </si>
  <si>
    <t>Total A2</t>
  </si>
  <si>
    <t>Total B2</t>
  </si>
  <si>
    <t>A1:No. of seats Including driver not exceeding 4 &amp; Max.Mass not exceeding 1 tonne</t>
  </si>
  <si>
    <t>Atul Auto Ltd (Atul Elite,Atul Gemini,Atul Rik,Atul Rik + 3P ,Atul Rik 3P 200)</t>
  </si>
  <si>
    <t>Bajaj Auto Ltd (Maxima,RE)</t>
  </si>
  <si>
    <t>Continental Engines Pvt Ltd (Baxy Express Passenger)</t>
  </si>
  <si>
    <t>Mahindra &amp; Mahindra Ltd (Alfa)</t>
  </si>
  <si>
    <t>Piaggio Vehicles Pvt Ltd (Ape Auto,Ape City)</t>
  </si>
  <si>
    <t>TVS Motor Company Ltd (TVS King 4S)</t>
  </si>
  <si>
    <t>A2:No. of seats Including  driver exceeding 4 but not exceeding 7 &amp; Max.Mass not exceeding 1.5 tonnes</t>
  </si>
  <si>
    <t>Atul Auto Ltd (Atul Gem)</t>
  </si>
  <si>
    <t>Force Motors Ltd (Minidor)</t>
  </si>
  <si>
    <t>Scooters India Ltd (Vidyut Passenger)</t>
  </si>
  <si>
    <t>A3: Others</t>
  </si>
  <si>
    <t>Mahindra &amp; Mahindra Ltd (Alfa,Treo)</t>
  </si>
  <si>
    <t>B1:  Max mass not exceeding 1 tonnes</t>
  </si>
  <si>
    <t>Atul Auto Ltd (Atul Elite,Atul Gem,Atul Gemini,Atul Samart Aqua,Atul Shakti)</t>
  </si>
  <si>
    <t>Bajaj Auto Ltd (Maxima)</t>
  </si>
  <si>
    <t>Continental Engines Pvt Ltd (Baxy Cargo)</t>
  </si>
  <si>
    <t>Piaggio Vehicles Pvt Ltd (Ape Xtra)</t>
  </si>
  <si>
    <t>TVS Motor Company Ltd (TVS King Kargo)</t>
  </si>
  <si>
    <t>A : Scooter/ Scooterettee : Wheel size is less than or equal to 12”</t>
  </si>
  <si>
    <t>A1: Engine capacity less than or equal to 75 CC</t>
  </si>
  <si>
    <t>Piaggio Vehicles Pvt Ltd (SR 50 MT,SXR 50,Typhoon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</si>
  <si>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</si>
  <si>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</si>
  <si>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</si>
  <si>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</si>
  <si>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</si>
  <si>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</si>
  <si>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</si>
  <si>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</si>
  <si>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(Access,Avenis,Burgman,Lets)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</si>
  <si>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</si>
  <si>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</si>
  <si>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</si>
  <si>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but less than or equal to 200 CC</t>
  </si>
  <si>
    <t>Piaggio Vehicles Pvt Ltd (Aprilia SR160)</t>
  </si>
  <si>
    <t>Total A5</t>
  </si>
  <si>
    <t>Total Scooter/ Scooterettee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</si>
  <si>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</si>
  <si>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</si>
  <si>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</si>
  <si>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</si>
  <si>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</si>
  <si>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</si>
  <si>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(Centuro)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</si>
  <si>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</si>
  <si>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</si>
  <si>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</si>
  <si>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</si>
  <si>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</si>
  <si>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</si>
  <si>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</si>
  <si>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</si>
  <si>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</si>
  <si>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</si>
  <si>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</si>
  <si>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</si>
  <si>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</si>
  <si>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</si>
  <si>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</si>
  <si>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</si>
  <si>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</si>
  <si>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</si>
  <si>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</si>
  <si>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</si>
  <si>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</si>
  <si>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</si>
  <si>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</si>
  <si>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</si>
  <si>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</si>
  <si>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</si>
  <si>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</si>
  <si>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</si>
  <si>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</si>
  <si>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</si>
  <si>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</si>
  <si>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</si>
  <si>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</si>
  <si>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</si>
  <si>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</si>
  <si>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</si>
  <si>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</si>
  <si>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</si>
  <si>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</si>
  <si>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</si>
  <si>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</si>
  <si>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</si>
  <si>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(KX450)</t>
  </si>
  <si>
    <t>Royal-Enfield (Unit of Eicher Motors) (Bullet 500,Classic 500,Himalayan)</t>
  </si>
  <si>
    <t>Total B8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</si>
  <si>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</si>
  <si>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</si>
  <si>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</si>
  <si>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S,W800,Z650,Z650RS)</t>
  </si>
  <si>
    <t>Piaggio Vehicles Pvt Ltd (Aprilia RS660,Moto Guzzi)</t>
  </si>
  <si>
    <t>Royal-Enfield (Unit of Eicher Motors) (650 Twin)</t>
  </si>
  <si>
    <t>Suzuki Motorcycle India Pvt Ltd (DL650XA)</t>
  </si>
  <si>
    <t>Triumph Motorcycles India Pvt Ltd (Street Triple,Street Triple RS,Tiger 800 XCx,Trident)</t>
  </si>
  <si>
    <t>Total B9</t>
  </si>
  <si>
    <t>B10: Engine Capacity &gt;800 CC but less than equal to 1000 CC</t>
  </si>
  <si>
    <t>H-D Motor Company India Pvt Ltd (883 Iron)</t>
  </si>
  <si>
    <t>Hero MotoCorp Ltd (883 Iron)</t>
  </si>
  <si>
    <t>Honda Motorcycle &amp; Scooter India Pvt Ltd (CB 1000R,CBR 1000RR)</t>
  </si>
  <si>
    <t>India Kawasaki Motors Pvt Ltd (Ninja ZX-10R,Z900,ZH2)</t>
  </si>
  <si>
    <t>Triumph Motorcycles India Pvt Ltd (Boneville T100,Street Scrambler,Street Twin,Tiger 900)</t>
  </si>
  <si>
    <t>Total B10</t>
  </si>
  <si>
    <t>B11: Engine Capacity &gt;1000 CC but less than equal to 1600 CC</t>
  </si>
  <si>
    <t>H-D Motor Company India Pvt Ltd (1200 Custom,1200 X - Forty Eight,Forty Eight Special)</t>
  </si>
  <si>
    <t>Hero MotoCorp Ltd (1200 X-Forty Eight,Pan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</si>
  <si>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</si>
  <si>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</si>
  <si>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</si>
  <si>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</si>
  <si>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Explorer Xcx)</t>
  </si>
  <si>
    <t>Total B11</t>
  </si>
  <si>
    <t>B12: Engine Capacity &gt;1600 CC</t>
  </si>
  <si>
    <t>H-D Motor Company India Pvt Ltd (Fat Boy,Low Rider,Low Rider S)</t>
  </si>
  <si>
    <t>Hero MotoCorp Ltd (Electra Glide,Fat Bob,Fat Boy 107,Fat Boy 114,Heritage Classic,Low Rider,Low Rider S,Low Rider Special,Road Glide,Roadking,Standard,Street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</si>
  <si>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</si>
  <si>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</si>
  <si>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</si>
  <si>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</si>
  <si>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</si>
  <si>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</si>
  <si>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</si>
  <si>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</si>
  <si>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(Chetak)</t>
  </si>
  <si>
    <t>TVS Motor Company Ltd (TVS iQube Electric)</t>
  </si>
  <si>
    <t>Bajaj Auto Ltd (Qute)</t>
  </si>
  <si>
    <t>Passenger Vehicles (PVs)</t>
  </si>
  <si>
    <t>Three Wheelers</t>
  </si>
  <si>
    <t>Two Wheelers</t>
  </si>
  <si>
    <t>AE- More than 250  W Electric</t>
  </si>
  <si>
    <t>Total AE</t>
  </si>
  <si>
    <t>B : Motorcycles/Step-Through: Big wheel size – more than 12”.</t>
  </si>
  <si>
    <t>Summary Report: Cumulative Production, Domestic Sales &amp; Exports data for the period of April - January 2022</t>
  </si>
  <si>
    <t>2020-21</t>
  </si>
  <si>
    <t>2021-22</t>
  </si>
  <si>
    <t>Total : Passenger Cars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</si>
  <si>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</si>
  <si>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January 2022 and Cumulative for April-January 2022</t>
  </si>
  <si>
    <t>-</t>
  </si>
  <si>
    <t>Tata Motors Ltd*</t>
  </si>
  <si>
    <t>Passenger Vehicles (PVs)*</t>
  </si>
  <si>
    <t>* BMW, Mercedes, Volvo Auto data is not available and Tata Motors data is available for Apr-Dec only</t>
  </si>
  <si>
    <t>Maruti Suzuki India Ltd (OEM Model#,Baleno,Celerio,DZIRE,IGNIS,Wagon R,Swift)</t>
  </si>
  <si>
    <t>#Only production volume of OEM Model is reported by Maruti Suzuki India Limited.  </t>
  </si>
  <si>
    <t>* Only cumulative data is available for Apr-Dec         NA=Not Available</t>
  </si>
  <si>
    <t>Tata Motors Ltd* (Nexon,Punch)</t>
  </si>
  <si>
    <t>Tata Motors Ltd* (Harrier,Safari)</t>
  </si>
  <si>
    <t>Tata Motors Ltd* (Magic Express)</t>
  </si>
  <si>
    <t>Tata Motors Ltd* (Magic Iris)</t>
  </si>
  <si>
    <t>Tata Motors Ltd* (Altroz,Tiago,Tigor)</t>
  </si>
  <si>
    <t>NA</t>
  </si>
  <si>
    <t>Sales (Domestic+Exports)</t>
  </si>
  <si>
    <t>%Gr</t>
  </si>
  <si>
    <t>Source: SIAM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</si>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</sst>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[$-10409]#,##0;\(#,##0\)"/>
    <numFmt numFmtId="166" formatCode="[$-10409]#,##0"/>
    <numFmt numFmtId="167" formatCode="_-* #,##0_-;\-* #,##0_-;_-* &quot;-&quot;??_-;_-@_-"/>
    <numFmt numFmtId="168" formatCode="_(* #,##0.00_);_(* \(#,##0.00\);_(* &quot;-&quot;??_);_(@_)"/>
    <numFmt numFmtId="169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Border="1" applyAlignment="1" applyProtection="1">
      <alignment horizontal="right" vertical="top" readingOrder="1"/>
      <protection locked="0"/>
    </xf>
    <xf numFmtId="165" fontId="5" fillId="0" borderId="0" xfId="0" applyNumberFormat="1" applyFont="1" applyBorder="1" applyAlignment="1" applyProtection="1">
      <alignment horizontal="right" vertical="top" readingOrder="1"/>
      <protection locked="0"/>
    </xf>
    <xf numFmtId="165" fontId="5" fillId="0" borderId="1" xfId="0" applyNumberFormat="1" applyFont="1" applyBorder="1" applyAlignment="1" applyProtection="1">
      <alignment horizontal="right" vertical="top" readingOrder="1"/>
      <protection locked="0"/>
    </xf>
    <xf numFmtId="0" fontId="5" fillId="0" borderId="2" xfId="0" applyFont="1" applyBorder="1" applyAlignment="1" applyProtection="1">
      <alignment horizontal="right" vertical="top" readingOrder="1"/>
      <protection locked="0"/>
    </xf>
    <xf numFmtId="0" fontId="5" fillId="0" borderId="7" xfId="0" applyFont="1" applyBorder="1" applyAlignment="1" applyProtection="1">
      <alignment horizontal="right" vertical="top" readingOrder="1"/>
      <protection locked="0"/>
    </xf>
    <xf numFmtId="165" fontId="5" fillId="0" borderId="2" xfId="0" applyNumberFormat="1" applyFont="1" applyBorder="1" applyAlignment="1" applyProtection="1">
      <alignment horizontal="right" vertical="top" readingOrder="1"/>
      <protection locked="0"/>
    </xf>
    <xf numFmtId="165" fontId="5" fillId="0" borderId="7" xfId="0" applyNumberFormat="1" applyFont="1" applyBorder="1" applyAlignment="1" applyProtection="1">
      <alignment horizontal="right" vertical="top" readingOrder="1"/>
      <protection locked="0"/>
    </xf>
    <xf numFmtId="166" fontId="4" fillId="0" borderId="8" xfId="0" applyNumberFormat="1" applyFont="1" applyBorder="1" applyAlignment="1" applyProtection="1">
      <alignment horizontal="right" vertical="top" readingOrder="1"/>
      <protection locked="0"/>
    </xf>
    <xf numFmtId="166" fontId="4" fillId="0" borderId="9" xfId="0" applyNumberFormat="1" applyFont="1" applyBorder="1" applyAlignment="1" applyProtection="1">
      <alignment horizontal="right" vertical="top" readingOrder="1"/>
      <protection locked="0"/>
    </xf>
    <xf numFmtId="0" fontId="4" fillId="0" borderId="10" xfId="0" applyFont="1" applyBorder="1" applyAlignment="1" applyProtection="1">
      <alignment vertical="top" readingOrder="1"/>
      <protection locked="0"/>
    </xf>
    <xf numFmtId="166" fontId="4" fillId="0" borderId="10" xfId="0" applyNumberFormat="1" applyFont="1" applyBorder="1" applyAlignment="1" applyProtection="1">
      <alignment horizontal="right" vertical="top" readingOrder="1"/>
      <protection locked="0"/>
    </xf>
    <xf numFmtId="166" fontId="4" fillId="0" borderId="5" xfId="0" applyNumberFormat="1" applyFont="1" applyBorder="1" applyAlignment="1" applyProtection="1">
      <alignment horizontal="right" vertical="top" readingOrder="1"/>
      <protection locked="0"/>
    </xf>
    <xf numFmtId="166" fontId="4" fillId="0" borderId="4" xfId="0" applyNumberFormat="1" applyFont="1" applyBorder="1" applyAlignment="1" applyProtection="1">
      <alignment horizontal="right" vertical="top" readingOrder="1"/>
      <protection locked="0"/>
    </xf>
    <xf numFmtId="0" fontId="3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 applyProtection="1">
      <alignment vertical="top" readingOrder="1"/>
      <protection locked="0"/>
    </xf>
    <xf numFmtId="0" fontId="5" fillId="0" borderId="7" xfId="0" applyFont="1" applyFill="1" applyBorder="1" applyAlignment="1" applyProtection="1">
      <alignment vertical="top" readingOrder="1"/>
      <protection locked="0"/>
    </xf>
    <xf numFmtId="167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7" fontId="5" fillId="0" borderId="7" xfId="1" applyNumberFormat="1" applyFont="1" applyFill="1" applyBorder="1" applyAlignment="1" applyProtection="1">
      <alignment horizontal="right" vertical="top" readingOrder="1"/>
      <protection locked="0"/>
    </xf>
    <xf numFmtId="167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7" fontId="4" fillId="0" borderId="7" xfId="1" applyNumberFormat="1" applyFont="1" applyFill="1" applyBorder="1" applyAlignment="1" applyProtection="1">
      <alignment horizontal="right" vertical="top" readingOrder="1"/>
      <protection locked="0"/>
    </xf>
    <xf numFmtId="167" fontId="5" fillId="0" borderId="0" xfId="1" applyNumberFormat="1" applyFont="1" applyFill="1" applyBorder="1" applyAlignment="1" applyProtection="1">
      <alignment vertical="top" readingOrder="1"/>
      <protection locked="0"/>
    </xf>
    <xf numFmtId="167" fontId="5" fillId="0" borderId="7" xfId="1" applyNumberFormat="1" applyFont="1" applyFill="1" applyBorder="1" applyAlignment="1" applyProtection="1">
      <alignment vertical="top" readingOrder="1"/>
      <protection locked="0"/>
    </xf>
    <xf numFmtId="167" fontId="4" fillId="0" borderId="12" xfId="1" applyNumberFormat="1" applyFont="1" applyFill="1" applyBorder="1" applyAlignment="1" applyProtection="1">
      <alignment horizontal="right" vertical="top" readingOrder="1"/>
      <protection locked="0"/>
    </xf>
    <xf numFmtId="167" fontId="4" fillId="0" borderId="9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2" xfId="0" applyFont="1" applyFill="1" applyBorder="1" applyAlignment="1" applyProtection="1">
      <alignment vertical="top" readingOrder="1"/>
      <protection locked="0"/>
    </xf>
    <xf numFmtId="0" fontId="5" fillId="0" borderId="2" xfId="0" applyFont="1" applyFill="1" applyBorder="1" applyAlignment="1" applyProtection="1">
      <alignment vertical="top" readingOrder="1"/>
      <protection locked="0"/>
    </xf>
    <xf numFmtId="0" fontId="4" fillId="0" borderId="8" xfId="0" applyFont="1" applyFill="1" applyBorder="1" applyAlignment="1" applyProtection="1">
      <alignment vertical="top" readingOrder="1"/>
      <protection locked="0"/>
    </xf>
    <xf numFmtId="167" fontId="5" fillId="0" borderId="2" xfId="1" applyNumberFormat="1" applyFont="1" applyFill="1" applyBorder="1" applyAlignment="1" applyProtection="1">
      <alignment horizontal="right" vertical="top" readingOrder="1"/>
      <protection locked="0"/>
    </xf>
    <xf numFmtId="167" fontId="4" fillId="0" borderId="2" xfId="1" applyNumberFormat="1" applyFont="1" applyFill="1" applyBorder="1" applyAlignment="1" applyProtection="1">
      <alignment horizontal="right" vertical="top" readingOrder="1"/>
      <protection locked="0"/>
    </xf>
    <xf numFmtId="167" fontId="5" fillId="0" borderId="2" xfId="1" applyNumberFormat="1" applyFont="1" applyFill="1" applyBorder="1" applyAlignment="1" applyProtection="1">
      <alignment vertical="top" readingOrder="1"/>
      <protection locked="0"/>
    </xf>
    <xf numFmtId="167" fontId="4" fillId="0" borderId="8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/>
    <xf numFmtId="0" fontId="2" fillId="0" borderId="2" xfId="0" applyFont="1" applyFill="1" applyBorder="1" applyAlignment="1" applyProtection="1">
      <alignment vertical="top" readingOrder="1"/>
      <protection locked="0"/>
    </xf>
    <xf numFmtId="167" fontId="2" fillId="0" borderId="2" xfId="1" applyNumberFormat="1" applyFont="1" applyFill="1" applyBorder="1" applyAlignment="1" applyProtection="1">
      <alignment horizontal="right" vertical="top" readingOrder="1"/>
      <protection locked="0"/>
    </xf>
    <xf numFmtId="167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7" fontId="2" fillId="0" borderId="7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0" xfId="2" applyFont="1" applyAlignment="1" applyProtection="1">
      <alignment vertical="top" readingOrder="1"/>
      <protection locked="0"/>
    </xf>
    <xf numFmtId="169" fontId="5" fillId="0" borderId="2" xfId="5" applyNumberFormat="1" applyFont="1" applyFill="1" applyBorder="1" applyAlignment="1" applyProtection="1">
      <alignment horizontal="right" vertical="top" readingOrder="1"/>
      <protection locked="0"/>
    </xf>
    <xf numFmtId="169" fontId="5" fillId="0" borderId="0" xfId="5" applyNumberFormat="1" applyFont="1" applyFill="1" applyBorder="1" applyAlignment="1" applyProtection="1">
      <alignment horizontal="right" vertical="top" readingOrder="1"/>
      <protection locked="0"/>
    </xf>
    <xf numFmtId="169" fontId="5" fillId="0" borderId="7" xfId="5" applyNumberFormat="1" applyFont="1" applyFill="1" applyBorder="1" applyAlignment="1" applyProtection="1">
      <alignment horizontal="right" vertical="top" readingOrder="1"/>
      <protection locked="0"/>
    </xf>
    <xf numFmtId="0" fontId="5" fillId="0" borderId="16" xfId="2" applyFill="1" applyBorder="1" applyAlignment="1" applyProtection="1">
      <alignment vertical="top" readingOrder="1"/>
      <protection locked="0"/>
    </xf>
    <xf numFmtId="0" fontId="5" fillId="0" borderId="16" xfId="0" applyFont="1" applyFill="1" applyBorder="1" applyAlignment="1" applyProtection="1">
      <alignment vertical="top" readingOrder="1"/>
      <protection locked="0"/>
    </xf>
    <xf numFmtId="0" fontId="5" fillId="0" borderId="10" xfId="0" applyFont="1" applyBorder="1" applyAlignment="1" applyProtection="1">
      <alignment vertical="top" readingOrder="1"/>
      <protection locked="0"/>
    </xf>
    <xf numFmtId="165" fontId="5" fillId="0" borderId="10" xfId="0" applyNumberFormat="1" applyFont="1" applyBorder="1" applyAlignment="1" applyProtection="1">
      <alignment horizontal="right" vertical="top" readingOrder="1"/>
      <protection locked="0"/>
    </xf>
    <xf numFmtId="165" fontId="5" fillId="0" borderId="5" xfId="0" applyNumberFormat="1" applyFont="1" applyBorder="1" applyAlignment="1" applyProtection="1">
      <alignment horizontal="right" vertical="top" readingOrder="1"/>
      <protection locked="0"/>
    </xf>
    <xf numFmtId="3" fontId="5" fillId="0" borderId="10" xfId="0" applyNumberFormat="1" applyFont="1" applyBorder="1" applyAlignment="1" applyProtection="1">
      <alignment horizontal="right" vertical="top" readingOrder="1"/>
      <protection locked="0"/>
    </xf>
    <xf numFmtId="165" fontId="5" fillId="0" borderId="4" xfId="0" applyNumberFormat="1" applyFont="1" applyBorder="1" applyAlignment="1" applyProtection="1">
      <alignment horizontal="right" vertical="top" readingOrder="1"/>
      <protection locked="0"/>
    </xf>
    <xf numFmtId="0" fontId="5" fillId="0" borderId="1" xfId="0" applyFont="1" applyBorder="1" applyAlignment="1" applyProtection="1">
      <alignment horizontal="right" vertical="top" readingOrder="1"/>
      <protection locked="0"/>
    </xf>
    <xf numFmtId="0" fontId="4" fillId="0" borderId="3" xfId="2" applyFont="1" applyFill="1" applyBorder="1" applyAlignment="1" applyProtection="1">
      <alignment horizontal="center" vertical="top" readingOrder="1"/>
      <protection locked="0"/>
    </xf>
    <xf numFmtId="0" fontId="5" fillId="0" borderId="3" xfId="2" applyFill="1" applyBorder="1" applyAlignment="1" applyProtection="1">
      <alignment vertical="top"/>
      <protection locked="0"/>
    </xf>
    <xf numFmtId="166" fontId="4" fillId="0" borderId="12" xfId="0" applyNumberFormat="1" applyFont="1" applyBorder="1" applyAlignment="1" applyProtection="1">
      <alignment horizontal="right" vertical="top" readingOrder="1"/>
      <protection locked="0"/>
    </xf>
    <xf numFmtId="2" fontId="2" fillId="0" borderId="16" xfId="0" applyNumberFormat="1" applyFont="1" applyBorder="1" applyAlignment="1" applyProtection="1">
      <alignment horizontal="right" vertical="top" readingOrder="1"/>
      <protection locked="0"/>
    </xf>
    <xf numFmtId="0" fontId="4" fillId="0" borderId="20" xfId="0" applyFont="1" applyBorder="1" applyAlignment="1" applyProtection="1">
      <alignment horizontal="center" vertical="top" readingOrder="1"/>
      <protection locked="0"/>
    </xf>
    <xf numFmtId="0" fontId="4" fillId="0" borderId="22" xfId="0" applyFont="1" applyBorder="1" applyAlignment="1" applyProtection="1">
      <alignment horizontal="right" vertical="top" readingOrder="1"/>
      <protection locked="0"/>
    </xf>
    <xf numFmtId="0" fontId="4" fillId="0" borderId="25" xfId="0" applyFont="1" applyBorder="1" applyAlignment="1" applyProtection="1">
      <alignment horizontal="right" vertical="top" readingOrder="1"/>
      <protection locked="0"/>
    </xf>
    <xf numFmtId="0" fontId="4" fillId="0" borderId="27" xfId="0" applyFont="1" applyBorder="1" applyAlignment="1" applyProtection="1">
      <alignment horizontal="right" vertical="top" readingOrder="1"/>
      <protection locked="0"/>
    </xf>
    <xf numFmtId="0" fontId="4" fillId="0" borderId="28" xfId="0" applyFont="1" applyBorder="1" applyAlignment="1" applyProtection="1">
      <alignment horizontal="right" vertical="top" readingOrder="1"/>
      <protection locked="0"/>
    </xf>
    <xf numFmtId="0" fontId="4" fillId="0" borderId="2" xfId="0" applyFont="1" applyBorder="1" applyAlignment="1" applyProtection="1">
      <alignment vertical="top" readingOrder="1"/>
      <protection locked="0"/>
    </xf>
    <xf numFmtId="0" fontId="5" fillId="0" borderId="2" xfId="0" applyFont="1" applyBorder="1" applyAlignment="1" applyProtection="1">
      <alignment vertical="top" readingOrder="1"/>
      <protection locked="0"/>
    </xf>
    <xf numFmtId="0" fontId="4" fillId="0" borderId="8" xfId="0" applyFont="1" applyBorder="1" applyAlignment="1" applyProtection="1">
      <alignment vertical="top" readingOrder="1"/>
      <protection locked="0"/>
    </xf>
    <xf numFmtId="166" fontId="4" fillId="0" borderId="30" xfId="0" applyNumberFormat="1" applyFont="1" applyBorder="1" applyAlignment="1" applyProtection="1">
      <alignment horizontal="right" vertical="top" readingOrder="1"/>
      <protection locked="0"/>
    </xf>
    <xf numFmtId="0" fontId="4" fillId="0" borderId="32" xfId="0" applyFont="1" applyBorder="1" applyAlignment="1" applyProtection="1">
      <alignment horizontal="right" vertical="top" readingOrder="1"/>
      <protection locked="0"/>
    </xf>
    <xf numFmtId="0" fontId="9" fillId="0" borderId="0" xfId="2" applyFont="1" applyAlignment="1" applyProtection="1">
      <alignment vertical="top" wrapText="1" readingOrder="1"/>
      <protection locked="0"/>
    </xf>
    <xf numFmtId="0" fontId="7" fillId="0" borderId="2" xfId="0" applyFont="1" applyFill="1" applyBorder="1" applyAlignment="1" applyProtection="1">
      <alignment vertical="top" readingOrder="1"/>
      <protection locked="0"/>
    </xf>
    <xf numFmtId="0" fontId="5" fillId="0" borderId="0" xfId="0" applyFont="1" applyFill="1" applyBorder="1" applyAlignment="1"/>
    <xf numFmtId="0" fontId="9" fillId="0" borderId="0" xfId="2" applyFont="1" applyFill="1" applyAlignment="1" applyProtection="1">
      <alignment vertical="top" readingOrder="1"/>
      <protection locked="0"/>
    </xf>
    <xf numFmtId="0" fontId="5" fillId="0" borderId="2" xfId="0" applyFont="1" applyFill="1" applyBorder="1" applyAlignment="1"/>
    <xf numFmtId="0" fontId="5" fillId="0" borderId="7" xfId="0" applyFont="1" applyFill="1" applyBorder="1" applyAlignment="1"/>
    <xf numFmtId="0" fontId="7" fillId="0" borderId="7" xfId="0" applyFont="1" applyFill="1" applyBorder="1" applyAlignment="1"/>
    <xf numFmtId="0" fontId="4" fillId="0" borderId="3" xfId="0" applyFont="1" applyFill="1" applyBorder="1" applyAlignment="1" applyProtection="1">
      <alignment horizontal="center" vertical="top" readingOrder="1"/>
      <protection locked="0"/>
    </xf>
    <xf numFmtId="0" fontId="4" fillId="0" borderId="3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3" xfId="0" applyFont="1" applyFill="1" applyBorder="1" applyAlignment="1" applyProtection="1">
      <alignment horizontal="right" vertical="top" readingOrder="1"/>
      <protection locked="0"/>
    </xf>
    <xf numFmtId="0" fontId="4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16" xfId="0" applyFont="1" applyFill="1" applyBorder="1" applyAlignment="1"/>
    <xf numFmtId="2" fontId="2" fillId="0" borderId="7" xfId="0" applyNumberFormat="1" applyFont="1" applyBorder="1" applyAlignment="1" applyProtection="1">
      <alignment horizontal="right" vertical="top" readingOrder="1"/>
      <protection locked="0"/>
    </xf>
    <xf numFmtId="43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14" xfId="0" applyFont="1" applyBorder="1" applyAlignment="1" applyProtection="1">
      <alignment horizontal="center" vertical="top" readingOrder="1"/>
      <protection locked="0"/>
    </xf>
    <xf numFmtId="0" fontId="4" fillId="0" borderId="15" xfId="0" applyFont="1" applyBorder="1" applyAlignment="1" applyProtection="1">
      <alignment horizontal="center" vertical="top" readingOrder="1"/>
      <protection locked="0"/>
    </xf>
    <xf numFmtId="0" fontId="4" fillId="0" borderId="6" xfId="0" applyFont="1" applyBorder="1" applyAlignment="1" applyProtection="1">
      <alignment horizontal="center" vertical="top" readingOrder="1"/>
      <protection locked="0"/>
    </xf>
    <xf numFmtId="0" fontId="4" fillId="0" borderId="24" xfId="0" applyFont="1" applyBorder="1" applyAlignment="1" applyProtection="1">
      <alignment horizontal="center" vertical="top" readingOrder="1"/>
      <protection locked="0"/>
    </xf>
    <xf numFmtId="0" fontId="5" fillId="0" borderId="24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horizontal="right" vertical="top" readingOrder="1"/>
      <protection locked="0"/>
    </xf>
    <xf numFmtId="0" fontId="5" fillId="0" borderId="9" xfId="0" applyFont="1" applyBorder="1" applyAlignment="1" applyProtection="1">
      <alignment horizontal="right" vertical="top" readingOrder="1"/>
      <protection locked="0"/>
    </xf>
    <xf numFmtId="0" fontId="4" fillId="0" borderId="0" xfId="0" applyFont="1" applyBorder="1" applyAlignment="1" applyProtection="1">
      <alignment horizontal="center" vertical="top" readingOrder="1"/>
      <protection locked="0"/>
    </xf>
    <xf numFmtId="0" fontId="4" fillId="0" borderId="7" xfId="0" applyFont="1" applyBorder="1" applyAlignment="1" applyProtection="1">
      <alignment horizontal="center" vertical="top" readingOrder="1"/>
      <protection locked="0"/>
    </xf>
    <xf numFmtId="0" fontId="4" fillId="0" borderId="11" xfId="0" applyFont="1" applyBorder="1" applyAlignment="1" applyProtection="1">
      <alignment horizontal="center" vertical="top" readingOrder="1"/>
      <protection locked="0"/>
    </xf>
    <xf numFmtId="0" fontId="4" fillId="0" borderId="18" xfId="0" applyFont="1" applyBorder="1" applyAlignment="1" applyProtection="1">
      <alignment horizontal="center" vertical="top" readingOrder="1"/>
      <protection locked="0"/>
    </xf>
    <xf numFmtId="0" fontId="4" fillId="0" borderId="19" xfId="0" applyFont="1" applyBorder="1" applyAlignment="1" applyProtection="1">
      <alignment horizontal="center" vertical="top" readingOrder="1"/>
      <protection locked="0"/>
    </xf>
    <xf numFmtId="0" fontId="4" fillId="0" borderId="21" xfId="0" applyFont="1" applyBorder="1" applyAlignment="1" applyProtection="1">
      <alignment horizontal="center" vertical="top" readingOrder="1"/>
      <protection locked="0"/>
    </xf>
    <xf numFmtId="0" fontId="5" fillId="0" borderId="13" xfId="0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horizontal="center" vertical="top" readingOrder="1"/>
      <protection locked="0"/>
    </xf>
    <xf numFmtId="0" fontId="5" fillId="0" borderId="23" xfId="0" applyFont="1" applyBorder="1" applyAlignment="1" applyProtection="1">
      <alignment vertical="top"/>
      <protection locked="0"/>
    </xf>
    <xf numFmtId="0" fontId="5" fillId="0" borderId="26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horizontal="center" vertical="top" readingOrder="1"/>
      <protection locked="0"/>
    </xf>
    <xf numFmtId="0" fontId="4" fillId="0" borderId="2" xfId="2" applyFont="1" applyFill="1" applyBorder="1" applyAlignment="1" applyProtection="1">
      <alignment horizontal="center" vertical="top" readingOrder="1"/>
      <protection locked="0"/>
    </xf>
    <xf numFmtId="0" fontId="4" fillId="0" borderId="0" xfId="2" applyFont="1" applyFill="1" applyBorder="1" applyAlignment="1" applyProtection="1">
      <alignment horizontal="center" vertical="top" readingOrder="1"/>
      <protection locked="0"/>
    </xf>
    <xf numFmtId="0" fontId="4" fillId="0" borderId="3" xfId="2" applyFont="1" applyFill="1" applyBorder="1" applyAlignment="1" applyProtection="1">
      <alignment horizontal="center" vertical="top" readingOrder="1"/>
      <protection locked="0"/>
    </xf>
    <xf numFmtId="0" fontId="5" fillId="0" borderId="3" xfId="2" applyFill="1" applyBorder="1" applyAlignment="1" applyProtection="1">
      <alignment vertical="top"/>
      <protection locked="0"/>
    </xf>
    <xf numFmtId="0" fontId="4" fillId="0" borderId="8" xfId="2" applyFont="1" applyFill="1" applyBorder="1" applyAlignment="1" applyProtection="1">
      <alignment horizontal="right" vertical="top" readingOrder="1"/>
      <protection locked="0"/>
    </xf>
    <xf numFmtId="0" fontId="4" fillId="0" borderId="12" xfId="2" applyFont="1" applyFill="1" applyBorder="1" applyAlignment="1" applyProtection="1">
      <alignment horizontal="right" vertical="top" readingOrder="1"/>
      <protection locked="0"/>
    </xf>
    <xf numFmtId="0" fontId="4" fillId="0" borderId="5" xfId="2" applyFont="1" applyFill="1" applyBorder="1" applyAlignment="1" applyProtection="1">
      <alignment horizontal="center" vertical="top" readingOrder="1"/>
      <protection locked="0"/>
    </xf>
    <xf numFmtId="2" fontId="5" fillId="0" borderId="31" xfId="0" applyNumberFormat="1" applyFont="1" applyBorder="1" applyAlignment="1" applyProtection="1">
      <alignment vertical="top"/>
      <protection locked="0"/>
    </xf>
    <xf numFmtId="2" fontId="4" fillId="0" borderId="31" xfId="0" applyNumberFormat="1" applyFont="1" applyBorder="1" applyAlignment="1" applyProtection="1">
      <alignment horizontal="right" vertical="top" readingOrder="1"/>
      <protection locked="0"/>
    </xf>
    <xf numFmtId="2" fontId="5" fillId="0" borderId="16" xfId="0" applyNumberFormat="1" applyFont="1" applyBorder="1" applyAlignment="1" applyProtection="1">
      <alignment horizontal="right" vertical="top" readingOrder="1"/>
      <protection locked="0"/>
    </xf>
    <xf numFmtId="2" fontId="4" fillId="0" borderId="3" xfId="0" applyNumberFormat="1" applyFont="1" applyBorder="1" applyAlignment="1" applyProtection="1">
      <alignment horizontal="right" vertical="top" readingOrder="1"/>
      <protection locked="0"/>
    </xf>
    <xf numFmtId="2" fontId="5" fillId="0" borderId="3" xfId="0" applyNumberFormat="1" applyFont="1" applyBorder="1" applyAlignment="1" applyProtection="1">
      <alignment horizontal="right" vertical="top" readingOrder="1"/>
      <protection locked="0"/>
    </xf>
    <xf numFmtId="2" fontId="4" fillId="0" borderId="17" xfId="0" applyNumberFormat="1" applyFont="1" applyBorder="1" applyAlignment="1" applyProtection="1">
      <alignment horizontal="right" vertical="top" readingOrder="1"/>
      <protection locked="0"/>
    </xf>
    <xf numFmtId="2" fontId="5" fillId="0" borderId="0" xfId="0" applyNumberFormat="1" applyFont="1" applyAlignment="1"/>
    <xf numFmtId="2" fontId="5" fillId="0" borderId="23" xfId="0" applyNumberFormat="1" applyFont="1" applyBorder="1" applyAlignment="1" applyProtection="1">
      <alignment vertical="top"/>
      <protection locked="0"/>
    </xf>
    <xf numFmtId="2" fontId="4" fillId="0" borderId="29" xfId="0" applyNumberFormat="1" applyFont="1" applyBorder="1" applyAlignment="1" applyProtection="1">
      <alignment horizontal="right" vertical="top" readingOrder="1"/>
      <protection locked="0"/>
    </xf>
    <xf numFmtId="2" fontId="5" fillId="0" borderId="7" xfId="0" applyNumberFormat="1" applyFont="1" applyBorder="1" applyAlignment="1" applyProtection="1">
      <alignment horizontal="right" vertical="top" readingOrder="1"/>
      <protection locked="0"/>
    </xf>
    <xf numFmtId="2" fontId="4" fillId="0" borderId="5" xfId="0" applyNumberFormat="1" applyFont="1" applyBorder="1" applyAlignment="1" applyProtection="1">
      <alignment horizontal="right" vertical="top" readingOrder="1"/>
      <protection locked="0"/>
    </xf>
    <xf numFmtId="2" fontId="5" fillId="0" borderId="5" xfId="0" applyNumberFormat="1" applyFont="1" applyBorder="1" applyAlignment="1" applyProtection="1">
      <alignment horizontal="right" vertical="top" readingOrder="1"/>
      <protection locked="0"/>
    </xf>
    <xf numFmtId="2" fontId="4" fillId="0" borderId="9" xfId="0" applyNumberFormat="1" applyFont="1" applyBorder="1" applyAlignment="1" applyProtection="1">
      <alignment horizontal="right" vertical="top" readingOrder="1"/>
      <protection locked="0"/>
    </xf>
  </cellXfs>
  <cellStyles count="6">
    <cellStyle name="Comma" xfId="1" builtinId="3"/>
    <cellStyle name="Comma 2" xfId="5"/>
    <cellStyle name="Comma 2 2" xfId="3"/>
    <cellStyle name="Normal" xfId="0" builtinId="0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G22" sqref="G22"/>
    </sheetView>
  </sheetViews>
  <sheetFormatPr defaultRowHeight="12.75" x14ac:dyDescent="0.2"/>
  <cols>
    <col min="1" max="1" width="29.7109375" style="1" bestFit="1" customWidth="1"/>
    <col min="2" max="3" width="10.7109375" style="1" bestFit="1" customWidth="1"/>
    <col min="4" max="4" width="6.140625" style="112" bestFit="1" customWidth="1"/>
    <col min="5" max="6" width="10.7109375" style="1" bestFit="1" customWidth="1"/>
    <col min="7" max="7" width="7.140625" style="112" bestFit="1" customWidth="1"/>
    <col min="8" max="9" width="9.140625" style="1" bestFit="1" customWidth="1"/>
    <col min="10" max="10" width="6.5703125" style="112" bestFit="1" customWidth="1"/>
    <col min="11" max="12" width="10.7109375" style="1" bestFit="1" customWidth="1"/>
    <col min="13" max="13" width="6.140625" style="112" bestFit="1" customWidth="1"/>
    <col min="14" max="255" width="9.140625" style="1"/>
    <col min="256" max="256" width="36.85546875" style="1" customWidth="1"/>
    <col min="257" max="265" width="10.28515625" style="1" customWidth="1"/>
    <col min="266" max="511" width="9.140625" style="1"/>
    <col min="512" max="512" width="36.85546875" style="1" customWidth="1"/>
    <col min="513" max="521" width="10.28515625" style="1" customWidth="1"/>
    <col min="522" max="767" width="9.140625" style="1"/>
    <col min="768" max="768" width="36.85546875" style="1" customWidth="1"/>
    <col min="769" max="777" width="10.28515625" style="1" customWidth="1"/>
    <col min="778" max="1023" width="9.140625" style="1"/>
    <col min="1024" max="1024" width="36.85546875" style="1" customWidth="1"/>
    <col min="1025" max="1033" width="10.28515625" style="1" customWidth="1"/>
    <col min="1034" max="1279" width="9.140625" style="1"/>
    <col min="1280" max="1280" width="36.85546875" style="1" customWidth="1"/>
    <col min="1281" max="1289" width="10.28515625" style="1" customWidth="1"/>
    <col min="1290" max="1535" width="9.140625" style="1"/>
    <col min="1536" max="1536" width="36.85546875" style="1" customWidth="1"/>
    <col min="1537" max="1545" width="10.28515625" style="1" customWidth="1"/>
    <col min="1546" max="1791" width="9.140625" style="1"/>
    <col min="1792" max="1792" width="36.85546875" style="1" customWidth="1"/>
    <col min="1793" max="1801" width="10.28515625" style="1" customWidth="1"/>
    <col min="1802" max="2047" width="9.140625" style="1"/>
    <col min="2048" max="2048" width="36.85546875" style="1" customWidth="1"/>
    <col min="2049" max="2057" width="10.28515625" style="1" customWidth="1"/>
    <col min="2058" max="2303" width="9.140625" style="1"/>
    <col min="2304" max="2304" width="36.85546875" style="1" customWidth="1"/>
    <col min="2305" max="2313" width="10.28515625" style="1" customWidth="1"/>
    <col min="2314" max="2559" width="9.140625" style="1"/>
    <col min="2560" max="2560" width="36.85546875" style="1" customWidth="1"/>
    <col min="2561" max="2569" width="10.28515625" style="1" customWidth="1"/>
    <col min="2570" max="2815" width="9.140625" style="1"/>
    <col min="2816" max="2816" width="36.85546875" style="1" customWidth="1"/>
    <col min="2817" max="2825" width="10.28515625" style="1" customWidth="1"/>
    <col min="2826" max="3071" width="9.140625" style="1"/>
    <col min="3072" max="3072" width="36.85546875" style="1" customWidth="1"/>
    <col min="3073" max="3081" width="10.28515625" style="1" customWidth="1"/>
    <col min="3082" max="3327" width="9.140625" style="1"/>
    <col min="3328" max="3328" width="36.85546875" style="1" customWidth="1"/>
    <col min="3329" max="3337" width="10.28515625" style="1" customWidth="1"/>
    <col min="3338" max="3583" width="9.140625" style="1"/>
    <col min="3584" max="3584" width="36.85546875" style="1" customWidth="1"/>
    <col min="3585" max="3593" width="10.28515625" style="1" customWidth="1"/>
    <col min="3594" max="3839" width="9.140625" style="1"/>
    <col min="3840" max="3840" width="36.85546875" style="1" customWidth="1"/>
    <col min="3841" max="3849" width="10.28515625" style="1" customWidth="1"/>
    <col min="3850" max="4095" width="9.140625" style="1"/>
    <col min="4096" max="4096" width="36.85546875" style="1" customWidth="1"/>
    <col min="4097" max="4105" width="10.28515625" style="1" customWidth="1"/>
    <col min="4106" max="4351" width="9.140625" style="1"/>
    <col min="4352" max="4352" width="36.85546875" style="1" customWidth="1"/>
    <col min="4353" max="4361" width="10.28515625" style="1" customWidth="1"/>
    <col min="4362" max="4607" width="9.140625" style="1"/>
    <col min="4608" max="4608" width="36.85546875" style="1" customWidth="1"/>
    <col min="4609" max="4617" width="10.28515625" style="1" customWidth="1"/>
    <col min="4618" max="4863" width="9.140625" style="1"/>
    <col min="4864" max="4864" width="36.85546875" style="1" customWidth="1"/>
    <col min="4865" max="4873" width="10.28515625" style="1" customWidth="1"/>
    <col min="4874" max="5119" width="9.140625" style="1"/>
    <col min="5120" max="5120" width="36.85546875" style="1" customWidth="1"/>
    <col min="5121" max="5129" width="10.28515625" style="1" customWidth="1"/>
    <col min="5130" max="5375" width="9.140625" style="1"/>
    <col min="5376" max="5376" width="36.85546875" style="1" customWidth="1"/>
    <col min="5377" max="5385" width="10.28515625" style="1" customWidth="1"/>
    <col min="5386" max="5631" width="9.140625" style="1"/>
    <col min="5632" max="5632" width="36.85546875" style="1" customWidth="1"/>
    <col min="5633" max="5641" width="10.28515625" style="1" customWidth="1"/>
    <col min="5642" max="5887" width="9.140625" style="1"/>
    <col min="5888" max="5888" width="36.85546875" style="1" customWidth="1"/>
    <col min="5889" max="5897" width="10.28515625" style="1" customWidth="1"/>
    <col min="5898" max="6143" width="9.140625" style="1"/>
    <col min="6144" max="6144" width="36.85546875" style="1" customWidth="1"/>
    <col min="6145" max="6153" width="10.28515625" style="1" customWidth="1"/>
    <col min="6154" max="6399" width="9.140625" style="1"/>
    <col min="6400" max="6400" width="36.85546875" style="1" customWidth="1"/>
    <col min="6401" max="6409" width="10.28515625" style="1" customWidth="1"/>
    <col min="6410" max="6655" width="9.140625" style="1"/>
    <col min="6656" max="6656" width="36.85546875" style="1" customWidth="1"/>
    <col min="6657" max="6665" width="10.28515625" style="1" customWidth="1"/>
    <col min="6666" max="6911" width="9.140625" style="1"/>
    <col min="6912" max="6912" width="36.85546875" style="1" customWidth="1"/>
    <col min="6913" max="6921" width="10.28515625" style="1" customWidth="1"/>
    <col min="6922" max="7167" width="9.140625" style="1"/>
    <col min="7168" max="7168" width="36.85546875" style="1" customWidth="1"/>
    <col min="7169" max="7177" width="10.28515625" style="1" customWidth="1"/>
    <col min="7178" max="7423" width="9.140625" style="1"/>
    <col min="7424" max="7424" width="36.85546875" style="1" customWidth="1"/>
    <col min="7425" max="7433" width="10.28515625" style="1" customWidth="1"/>
    <col min="7434" max="7679" width="9.140625" style="1"/>
    <col min="7680" max="7680" width="36.85546875" style="1" customWidth="1"/>
    <col min="7681" max="7689" width="10.28515625" style="1" customWidth="1"/>
    <col min="7690" max="7935" width="9.140625" style="1"/>
    <col min="7936" max="7936" width="36.85546875" style="1" customWidth="1"/>
    <col min="7937" max="7945" width="10.28515625" style="1" customWidth="1"/>
    <col min="7946" max="8191" width="9.140625" style="1"/>
    <col min="8192" max="8192" width="36.85546875" style="1" customWidth="1"/>
    <col min="8193" max="8201" width="10.28515625" style="1" customWidth="1"/>
    <col min="8202" max="8447" width="9.140625" style="1"/>
    <col min="8448" max="8448" width="36.85546875" style="1" customWidth="1"/>
    <col min="8449" max="8457" width="10.28515625" style="1" customWidth="1"/>
    <col min="8458" max="8703" width="9.140625" style="1"/>
    <col min="8704" max="8704" width="36.85546875" style="1" customWidth="1"/>
    <col min="8705" max="8713" width="10.28515625" style="1" customWidth="1"/>
    <col min="8714" max="8959" width="9.140625" style="1"/>
    <col min="8960" max="8960" width="36.85546875" style="1" customWidth="1"/>
    <col min="8961" max="8969" width="10.28515625" style="1" customWidth="1"/>
    <col min="8970" max="9215" width="9.140625" style="1"/>
    <col min="9216" max="9216" width="36.85546875" style="1" customWidth="1"/>
    <col min="9217" max="9225" width="10.28515625" style="1" customWidth="1"/>
    <col min="9226" max="9471" width="9.140625" style="1"/>
    <col min="9472" max="9472" width="36.85546875" style="1" customWidth="1"/>
    <col min="9473" max="9481" width="10.28515625" style="1" customWidth="1"/>
    <col min="9482" max="9727" width="9.140625" style="1"/>
    <col min="9728" max="9728" width="36.85546875" style="1" customWidth="1"/>
    <col min="9729" max="9737" width="10.28515625" style="1" customWidth="1"/>
    <col min="9738" max="9983" width="9.140625" style="1"/>
    <col min="9984" max="9984" width="36.85546875" style="1" customWidth="1"/>
    <col min="9985" max="9993" width="10.28515625" style="1" customWidth="1"/>
    <col min="9994" max="10239" width="9.140625" style="1"/>
    <col min="10240" max="10240" width="36.85546875" style="1" customWidth="1"/>
    <col min="10241" max="10249" width="10.28515625" style="1" customWidth="1"/>
    <col min="10250" max="10495" width="9.140625" style="1"/>
    <col min="10496" max="10496" width="36.85546875" style="1" customWidth="1"/>
    <col min="10497" max="10505" width="10.28515625" style="1" customWidth="1"/>
    <col min="10506" max="10751" width="9.140625" style="1"/>
    <col min="10752" max="10752" width="36.85546875" style="1" customWidth="1"/>
    <col min="10753" max="10761" width="10.28515625" style="1" customWidth="1"/>
    <col min="10762" max="11007" width="9.140625" style="1"/>
    <col min="11008" max="11008" width="36.85546875" style="1" customWidth="1"/>
    <col min="11009" max="11017" width="10.28515625" style="1" customWidth="1"/>
    <col min="11018" max="11263" width="9.140625" style="1"/>
    <col min="11264" max="11264" width="36.85546875" style="1" customWidth="1"/>
    <col min="11265" max="11273" width="10.28515625" style="1" customWidth="1"/>
    <col min="11274" max="11519" width="9.140625" style="1"/>
    <col min="11520" max="11520" width="36.85546875" style="1" customWidth="1"/>
    <col min="11521" max="11529" width="10.28515625" style="1" customWidth="1"/>
    <col min="11530" max="11775" width="9.140625" style="1"/>
    <col min="11776" max="11776" width="36.85546875" style="1" customWidth="1"/>
    <col min="11777" max="11785" width="10.28515625" style="1" customWidth="1"/>
    <col min="11786" max="12031" width="9.140625" style="1"/>
    <col min="12032" max="12032" width="36.85546875" style="1" customWidth="1"/>
    <col min="12033" max="12041" width="10.28515625" style="1" customWidth="1"/>
    <col min="12042" max="12287" width="9.140625" style="1"/>
    <col min="12288" max="12288" width="36.85546875" style="1" customWidth="1"/>
    <col min="12289" max="12297" width="10.28515625" style="1" customWidth="1"/>
    <col min="12298" max="12543" width="9.140625" style="1"/>
    <col min="12544" max="12544" width="36.85546875" style="1" customWidth="1"/>
    <col min="12545" max="12553" width="10.28515625" style="1" customWidth="1"/>
    <col min="12554" max="12799" width="9.140625" style="1"/>
    <col min="12800" max="12800" width="36.85546875" style="1" customWidth="1"/>
    <col min="12801" max="12809" width="10.28515625" style="1" customWidth="1"/>
    <col min="12810" max="13055" width="9.140625" style="1"/>
    <col min="13056" max="13056" width="36.85546875" style="1" customWidth="1"/>
    <col min="13057" max="13065" width="10.28515625" style="1" customWidth="1"/>
    <col min="13066" max="13311" width="9.140625" style="1"/>
    <col min="13312" max="13312" width="36.85546875" style="1" customWidth="1"/>
    <col min="13313" max="13321" width="10.28515625" style="1" customWidth="1"/>
    <col min="13322" max="13567" width="9.140625" style="1"/>
    <col min="13568" max="13568" width="36.85546875" style="1" customWidth="1"/>
    <col min="13569" max="13577" width="10.28515625" style="1" customWidth="1"/>
    <col min="13578" max="13823" width="9.140625" style="1"/>
    <col min="13824" max="13824" width="36.85546875" style="1" customWidth="1"/>
    <col min="13825" max="13833" width="10.28515625" style="1" customWidth="1"/>
    <col min="13834" max="14079" width="9.140625" style="1"/>
    <col min="14080" max="14080" width="36.85546875" style="1" customWidth="1"/>
    <col min="14081" max="14089" width="10.28515625" style="1" customWidth="1"/>
    <col min="14090" max="14335" width="9.140625" style="1"/>
    <col min="14336" max="14336" width="36.85546875" style="1" customWidth="1"/>
    <col min="14337" max="14345" width="10.28515625" style="1" customWidth="1"/>
    <col min="14346" max="14591" width="9.140625" style="1"/>
    <col min="14592" max="14592" width="36.85546875" style="1" customWidth="1"/>
    <col min="14593" max="14601" width="10.28515625" style="1" customWidth="1"/>
    <col min="14602" max="14847" width="9.140625" style="1"/>
    <col min="14848" max="14848" width="36.85546875" style="1" customWidth="1"/>
    <col min="14849" max="14857" width="10.28515625" style="1" customWidth="1"/>
    <col min="14858" max="15103" width="9.140625" style="1"/>
    <col min="15104" max="15104" width="36.85546875" style="1" customWidth="1"/>
    <col min="15105" max="15113" width="10.28515625" style="1" customWidth="1"/>
    <col min="15114" max="15359" width="9.140625" style="1"/>
    <col min="15360" max="15360" width="36.85546875" style="1" customWidth="1"/>
    <col min="15361" max="15369" width="10.28515625" style="1" customWidth="1"/>
    <col min="15370" max="15615" width="9.140625" style="1"/>
    <col min="15616" max="15616" width="36.85546875" style="1" customWidth="1"/>
    <col min="15617" max="15625" width="10.28515625" style="1" customWidth="1"/>
    <col min="15626" max="15871" width="9.140625" style="1"/>
    <col min="15872" max="15872" width="36.85546875" style="1" customWidth="1"/>
    <col min="15873" max="15881" width="10.28515625" style="1" customWidth="1"/>
    <col min="15882" max="16127" width="9.140625" style="1"/>
    <col min="16128" max="16128" width="36.85546875" style="1" customWidth="1"/>
    <col min="16129" max="16137" width="10.28515625" style="1" customWidth="1"/>
    <col min="16138" max="16384" width="9.140625" style="1"/>
  </cols>
  <sheetData>
    <row r="1" spans="1:13" s="2" customFormat="1" ht="14.1" customHeight="1" x14ac:dyDescent="0.25">
      <c r="A1" s="90" t="s">
        <v>307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3" customFormat="1" ht="14.1" customHeight="1" x14ac:dyDescent="0.2">
      <c r="A2" s="9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s="3" customFormat="1" ht="14.1" customHeight="1" x14ac:dyDescent="0.2">
      <c r="A3" s="94"/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s="3" customFormat="1" ht="14.1" customHeight="1" x14ac:dyDescent="0.2">
      <c r="A4" s="57" t="s">
        <v>0</v>
      </c>
      <c r="B4" s="81" t="s">
        <v>1</v>
      </c>
      <c r="C4" s="82"/>
      <c r="D4" s="83"/>
      <c r="E4" s="81" t="s">
        <v>2</v>
      </c>
      <c r="F4" s="82"/>
      <c r="G4" s="83"/>
      <c r="H4" s="81" t="s">
        <v>3</v>
      </c>
      <c r="I4" s="82"/>
      <c r="J4" s="83"/>
      <c r="K4" s="81" t="s">
        <v>326</v>
      </c>
      <c r="L4" s="82"/>
      <c r="M4" s="83"/>
    </row>
    <row r="5" spans="1:13" s="3" customFormat="1" ht="14.1" customHeight="1" x14ac:dyDescent="0.2">
      <c r="A5" s="93" t="s">
        <v>4</v>
      </c>
      <c r="B5" s="95" t="s">
        <v>20</v>
      </c>
      <c r="C5" s="96"/>
      <c r="D5" s="106"/>
      <c r="E5" s="95" t="s">
        <v>20</v>
      </c>
      <c r="F5" s="96"/>
      <c r="G5" s="106"/>
      <c r="H5" s="84" t="s">
        <v>20</v>
      </c>
      <c r="I5" s="97"/>
      <c r="J5" s="106"/>
      <c r="K5" s="84" t="s">
        <v>20</v>
      </c>
      <c r="L5" s="85"/>
      <c r="M5" s="113"/>
    </row>
    <row r="6" spans="1:13" s="3" customFormat="1" ht="14.1" customHeight="1" x14ac:dyDescent="0.2">
      <c r="A6" s="94"/>
      <c r="B6" s="58" t="s">
        <v>308</v>
      </c>
      <c r="C6" s="59" t="s">
        <v>309</v>
      </c>
      <c r="D6" s="107" t="s">
        <v>327</v>
      </c>
      <c r="E6" s="58" t="s">
        <v>308</v>
      </c>
      <c r="F6" s="59" t="s">
        <v>309</v>
      </c>
      <c r="G6" s="107" t="s">
        <v>327</v>
      </c>
      <c r="H6" s="60" t="s">
        <v>308</v>
      </c>
      <c r="I6" s="66" t="s">
        <v>309</v>
      </c>
      <c r="J6" s="107" t="s">
        <v>327</v>
      </c>
      <c r="K6" s="60" t="s">
        <v>308</v>
      </c>
      <c r="L6" s="61" t="s">
        <v>309</v>
      </c>
      <c r="M6" s="114" t="s">
        <v>327</v>
      </c>
    </row>
    <row r="7" spans="1:13" x14ac:dyDescent="0.2">
      <c r="A7" s="62" t="s">
        <v>315</v>
      </c>
      <c r="B7" s="7"/>
      <c r="C7" s="8"/>
      <c r="D7" s="108"/>
      <c r="E7" s="7"/>
      <c r="F7" s="8"/>
      <c r="G7" s="108"/>
      <c r="H7" s="4"/>
      <c r="I7" s="4"/>
      <c r="J7" s="108"/>
      <c r="K7" s="4"/>
      <c r="L7" s="52"/>
      <c r="M7" s="115"/>
    </row>
    <row r="8" spans="1:13" x14ac:dyDescent="0.2">
      <c r="A8" s="63" t="s">
        <v>6</v>
      </c>
      <c r="B8" s="9">
        <v>1352405</v>
      </c>
      <c r="C8" s="10">
        <v>1466936</v>
      </c>
      <c r="D8" s="56">
        <f t="shared" ref="D8:D22" si="0">(C8-B8)/B8*100</f>
        <v>8.468690961657197</v>
      </c>
      <c r="E8" s="9">
        <v>1181345</v>
      </c>
      <c r="F8" s="10">
        <v>1156458</v>
      </c>
      <c r="G8" s="56">
        <f t="shared" ref="G8:G22" si="1">(F8-E8)/E8*100</f>
        <v>-2.1066665538009643</v>
      </c>
      <c r="H8" s="5">
        <v>215583</v>
      </c>
      <c r="I8" s="5">
        <v>300954</v>
      </c>
      <c r="J8" s="56">
        <f t="shared" ref="J8:J22" si="2">(I8-H8)/H8*100</f>
        <v>39.60006122931771</v>
      </c>
      <c r="K8" s="5">
        <f>E8+H8</f>
        <v>1396928</v>
      </c>
      <c r="L8" s="6">
        <f>F8+I8</f>
        <v>1457412</v>
      </c>
      <c r="M8" s="56">
        <f t="shared" ref="M8:M22" si="3">(L8-K8)/K8*100</f>
        <v>4.3297865029550557</v>
      </c>
    </row>
    <row r="9" spans="1:13" x14ac:dyDescent="0.2">
      <c r="A9" s="63" t="s">
        <v>7</v>
      </c>
      <c r="B9" s="9">
        <v>875312</v>
      </c>
      <c r="C9" s="10">
        <v>1322918</v>
      </c>
      <c r="D9" s="108">
        <f t="shared" si="0"/>
        <v>51.136737529018227</v>
      </c>
      <c r="E9" s="9">
        <v>788601</v>
      </c>
      <c r="F9" s="10">
        <v>1152968</v>
      </c>
      <c r="G9" s="108">
        <f t="shared" si="1"/>
        <v>46.204227486396796</v>
      </c>
      <c r="H9" s="5">
        <v>111765</v>
      </c>
      <c r="I9" s="5">
        <v>162199</v>
      </c>
      <c r="J9" s="108">
        <f t="shared" si="2"/>
        <v>45.125039144633824</v>
      </c>
      <c r="K9" s="5">
        <f t="shared" ref="K9:K22" si="4">E9+H9</f>
        <v>900366</v>
      </c>
      <c r="L9" s="6">
        <f t="shared" ref="L9:L22" si="5">F9+I9</f>
        <v>1315167</v>
      </c>
      <c r="M9" s="115">
        <f t="shared" si="3"/>
        <v>46.070264758998007</v>
      </c>
    </row>
    <row r="10" spans="1:13" x14ac:dyDescent="0.2">
      <c r="A10" s="63" t="s">
        <v>8</v>
      </c>
      <c r="B10" s="9">
        <v>82092</v>
      </c>
      <c r="C10" s="10">
        <v>95270</v>
      </c>
      <c r="D10" s="108">
        <f t="shared" si="0"/>
        <v>16.052721337036495</v>
      </c>
      <c r="E10" s="9">
        <v>84482</v>
      </c>
      <c r="F10" s="10">
        <v>93699</v>
      </c>
      <c r="G10" s="108">
        <f t="shared" si="1"/>
        <v>10.910016334840558</v>
      </c>
      <c r="H10" s="5">
        <v>1009</v>
      </c>
      <c r="I10" s="5">
        <v>1671</v>
      </c>
      <c r="J10" s="108">
        <f t="shared" si="2"/>
        <v>65.60951437066403</v>
      </c>
      <c r="K10" s="5">
        <f t="shared" si="4"/>
        <v>85491</v>
      </c>
      <c r="L10" s="6">
        <f t="shared" si="5"/>
        <v>95370</v>
      </c>
      <c r="M10" s="115">
        <f t="shared" si="3"/>
        <v>11.555602344106397</v>
      </c>
    </row>
    <row r="11" spans="1:13" x14ac:dyDescent="0.2">
      <c r="A11" s="13" t="s">
        <v>9</v>
      </c>
      <c r="B11" s="14">
        <v>2309809</v>
      </c>
      <c r="C11" s="15">
        <v>2885124</v>
      </c>
      <c r="D11" s="109">
        <f t="shared" si="0"/>
        <v>24.907470704287672</v>
      </c>
      <c r="E11" s="14">
        <v>2054428</v>
      </c>
      <c r="F11" s="15">
        <v>2403125</v>
      </c>
      <c r="G11" s="109">
        <f t="shared" si="1"/>
        <v>16.972948188011454</v>
      </c>
      <c r="H11" s="16">
        <v>328357</v>
      </c>
      <c r="I11" s="16">
        <v>464824</v>
      </c>
      <c r="J11" s="109">
        <f t="shared" si="2"/>
        <v>41.560557563871029</v>
      </c>
      <c r="K11" s="16">
        <f t="shared" si="4"/>
        <v>2382785</v>
      </c>
      <c r="L11" s="15">
        <f t="shared" si="5"/>
        <v>2867949</v>
      </c>
      <c r="M11" s="116">
        <f t="shared" si="3"/>
        <v>20.361215972066301</v>
      </c>
    </row>
    <row r="12" spans="1:13" x14ac:dyDescent="0.2">
      <c r="A12" s="62" t="s">
        <v>302</v>
      </c>
      <c r="B12" s="7"/>
      <c r="C12" s="8"/>
      <c r="D12" s="108"/>
      <c r="E12" s="7"/>
      <c r="F12" s="8"/>
      <c r="G12" s="108"/>
      <c r="H12" s="4"/>
      <c r="I12" s="4"/>
      <c r="J12" s="108"/>
      <c r="K12" s="4"/>
      <c r="L12" s="52"/>
      <c r="M12" s="115"/>
    </row>
    <row r="13" spans="1:13" x14ac:dyDescent="0.2">
      <c r="A13" s="63" t="s">
        <v>10</v>
      </c>
      <c r="B13" s="9">
        <v>400119</v>
      </c>
      <c r="C13" s="10">
        <v>552872</v>
      </c>
      <c r="D13" s="108">
        <f t="shared" si="0"/>
        <v>38.17689237451858</v>
      </c>
      <c r="E13" s="9">
        <v>95018</v>
      </c>
      <c r="F13" s="10">
        <v>141227</v>
      </c>
      <c r="G13" s="108">
        <f t="shared" si="1"/>
        <v>48.631838178029426</v>
      </c>
      <c r="H13" s="5">
        <v>308043</v>
      </c>
      <c r="I13" s="5">
        <v>416498</v>
      </c>
      <c r="J13" s="108">
        <f t="shared" si="2"/>
        <v>35.207746970390495</v>
      </c>
      <c r="K13" s="5">
        <f t="shared" si="4"/>
        <v>403061</v>
      </c>
      <c r="L13" s="6">
        <f t="shared" si="5"/>
        <v>557725</v>
      </c>
      <c r="M13" s="115">
        <f t="shared" si="3"/>
        <v>38.372355549160055</v>
      </c>
    </row>
    <row r="14" spans="1:13" x14ac:dyDescent="0.2">
      <c r="A14" s="63" t="s">
        <v>11</v>
      </c>
      <c r="B14" s="9">
        <v>69990</v>
      </c>
      <c r="C14" s="10">
        <v>69208</v>
      </c>
      <c r="D14" s="108">
        <f t="shared" si="0"/>
        <v>-1.1173024717816831</v>
      </c>
      <c r="E14" s="9">
        <v>64462</v>
      </c>
      <c r="F14" s="10">
        <v>60641</v>
      </c>
      <c r="G14" s="108">
        <f t="shared" si="1"/>
        <v>-5.9275231919580529</v>
      </c>
      <c r="H14" s="5">
        <v>4010</v>
      </c>
      <c r="I14" s="5">
        <v>8700</v>
      </c>
      <c r="J14" s="108">
        <f t="shared" si="2"/>
        <v>116.95760598503742</v>
      </c>
      <c r="K14" s="5">
        <f t="shared" si="4"/>
        <v>68472</v>
      </c>
      <c r="L14" s="6">
        <f t="shared" si="5"/>
        <v>69341</v>
      </c>
      <c r="M14" s="115">
        <f t="shared" si="3"/>
        <v>1.2691319079331698</v>
      </c>
    </row>
    <row r="15" spans="1:13" x14ac:dyDescent="0.2">
      <c r="A15" s="13" t="s">
        <v>12</v>
      </c>
      <c r="B15" s="14">
        <v>470109</v>
      </c>
      <c r="C15" s="15">
        <v>622080</v>
      </c>
      <c r="D15" s="109">
        <f t="shared" si="0"/>
        <v>32.326758262445516</v>
      </c>
      <c r="E15" s="14">
        <v>159480</v>
      </c>
      <c r="F15" s="15">
        <v>201868</v>
      </c>
      <c r="G15" s="109">
        <f t="shared" si="1"/>
        <v>26.578881364434409</v>
      </c>
      <c r="H15" s="16">
        <v>312053</v>
      </c>
      <c r="I15" s="16">
        <v>425198</v>
      </c>
      <c r="J15" s="109">
        <f t="shared" si="2"/>
        <v>36.258263820568942</v>
      </c>
      <c r="K15" s="16">
        <f t="shared" si="4"/>
        <v>471533</v>
      </c>
      <c r="L15" s="15">
        <f t="shared" si="5"/>
        <v>627066</v>
      </c>
      <c r="M15" s="116">
        <f t="shared" si="3"/>
        <v>32.984541909049838</v>
      </c>
    </row>
    <row r="16" spans="1:13" x14ac:dyDescent="0.2">
      <c r="A16" s="62" t="s">
        <v>303</v>
      </c>
      <c r="B16" s="7"/>
      <c r="C16" s="8"/>
      <c r="D16" s="108"/>
      <c r="E16" s="7"/>
      <c r="F16" s="8"/>
      <c r="G16" s="108"/>
      <c r="H16" s="4"/>
      <c r="I16" s="4"/>
      <c r="J16" s="108"/>
      <c r="K16" s="4"/>
      <c r="L16" s="52"/>
      <c r="M16" s="115"/>
    </row>
    <row r="17" spans="1:13" x14ac:dyDescent="0.2">
      <c r="A17" s="63" t="s">
        <v>13</v>
      </c>
      <c r="B17" s="9">
        <v>3544265</v>
      </c>
      <c r="C17" s="10">
        <v>3579010</v>
      </c>
      <c r="D17" s="108">
        <f t="shared" si="0"/>
        <v>0.98031608810289306</v>
      </c>
      <c r="E17" s="9">
        <v>3559086</v>
      </c>
      <c r="F17" s="10">
        <v>3304857</v>
      </c>
      <c r="G17" s="108">
        <f t="shared" si="1"/>
        <v>-7.143097975154296</v>
      </c>
      <c r="H17" s="5">
        <v>175250</v>
      </c>
      <c r="I17" s="5">
        <v>303658</v>
      </c>
      <c r="J17" s="108">
        <f t="shared" si="2"/>
        <v>73.271326676176898</v>
      </c>
      <c r="K17" s="5">
        <f t="shared" si="4"/>
        <v>3734336</v>
      </c>
      <c r="L17" s="6">
        <f t="shared" si="5"/>
        <v>3608515</v>
      </c>
      <c r="M17" s="115">
        <f t="shared" si="3"/>
        <v>-3.3693004593052156</v>
      </c>
    </row>
    <row r="18" spans="1:13" x14ac:dyDescent="0.2">
      <c r="A18" s="63" t="s">
        <v>14</v>
      </c>
      <c r="B18" s="9">
        <v>10473098</v>
      </c>
      <c r="C18" s="10">
        <v>10756558</v>
      </c>
      <c r="D18" s="108">
        <f t="shared" si="0"/>
        <v>2.7065534954413679</v>
      </c>
      <c r="E18" s="9">
        <v>8116912</v>
      </c>
      <c r="F18" s="10">
        <v>7539698</v>
      </c>
      <c r="G18" s="108">
        <f t="shared" si="1"/>
        <v>-7.1112511753238188</v>
      </c>
      <c r="H18" s="5">
        <v>2379699</v>
      </c>
      <c r="I18" s="5">
        <v>3403822</v>
      </c>
      <c r="J18" s="108">
        <f t="shared" si="2"/>
        <v>43.035820916847044</v>
      </c>
      <c r="K18" s="5">
        <f t="shared" si="4"/>
        <v>10496611</v>
      </c>
      <c r="L18" s="6">
        <f t="shared" si="5"/>
        <v>10943520</v>
      </c>
      <c r="M18" s="115">
        <f t="shared" si="3"/>
        <v>4.2576503978284039</v>
      </c>
    </row>
    <row r="19" spans="1:13" x14ac:dyDescent="0.2">
      <c r="A19" s="63" t="s">
        <v>15</v>
      </c>
      <c r="B19" s="9">
        <v>522420</v>
      </c>
      <c r="C19" s="10">
        <v>400167</v>
      </c>
      <c r="D19" s="108">
        <f t="shared" si="0"/>
        <v>-23.401286321350636</v>
      </c>
      <c r="E19" s="9">
        <v>521114</v>
      </c>
      <c r="F19" s="10">
        <v>399653</v>
      </c>
      <c r="G19" s="108">
        <f t="shared" si="1"/>
        <v>-23.307951810928127</v>
      </c>
      <c r="H19" s="5">
        <v>7019</v>
      </c>
      <c r="I19" s="5">
        <v>8608</v>
      </c>
      <c r="J19" s="108">
        <f t="shared" si="2"/>
        <v>22.638552500356177</v>
      </c>
      <c r="K19" s="5">
        <f t="shared" si="4"/>
        <v>528133</v>
      </c>
      <c r="L19" s="6">
        <f t="shared" si="5"/>
        <v>408261</v>
      </c>
      <c r="M19" s="115">
        <f t="shared" si="3"/>
        <v>-22.697312987448235</v>
      </c>
    </row>
    <row r="20" spans="1:13" x14ac:dyDescent="0.2">
      <c r="A20" s="13" t="s">
        <v>16</v>
      </c>
      <c r="B20" s="14">
        <v>14539783</v>
      </c>
      <c r="C20" s="15">
        <v>14735735</v>
      </c>
      <c r="D20" s="109">
        <f t="shared" si="0"/>
        <v>1.3476954917415205</v>
      </c>
      <c r="E20" s="14">
        <v>12197112</v>
      </c>
      <c r="F20" s="15">
        <v>11244208</v>
      </c>
      <c r="G20" s="109">
        <f t="shared" si="1"/>
        <v>-7.8125379188122572</v>
      </c>
      <c r="H20" s="16">
        <v>2561968</v>
      </c>
      <c r="I20" s="16">
        <v>3716088</v>
      </c>
      <c r="J20" s="109">
        <f t="shared" si="2"/>
        <v>45.048181710310196</v>
      </c>
      <c r="K20" s="16">
        <f t="shared" si="4"/>
        <v>14759080</v>
      </c>
      <c r="L20" s="15">
        <f t="shared" si="5"/>
        <v>14960296</v>
      </c>
      <c r="M20" s="116">
        <f t="shared" si="3"/>
        <v>1.3633370101659452</v>
      </c>
    </row>
    <row r="21" spans="1:13" x14ac:dyDescent="0.2">
      <c r="A21" s="47" t="s">
        <v>17</v>
      </c>
      <c r="B21" s="48">
        <v>2707</v>
      </c>
      <c r="C21" s="49">
        <v>3898</v>
      </c>
      <c r="D21" s="110">
        <f t="shared" si="0"/>
        <v>43.997044698928704</v>
      </c>
      <c r="E21" s="50">
        <v>-27</v>
      </c>
      <c r="F21" s="49">
        <v>65</v>
      </c>
      <c r="G21" s="110">
        <f t="shared" si="1"/>
        <v>-340.74074074074076</v>
      </c>
      <c r="H21" s="51">
        <v>2629</v>
      </c>
      <c r="I21" s="51">
        <v>4188</v>
      </c>
      <c r="J21" s="110">
        <f t="shared" si="2"/>
        <v>59.300114111829593</v>
      </c>
      <c r="K21" s="51">
        <f t="shared" si="4"/>
        <v>2602</v>
      </c>
      <c r="L21" s="49">
        <f t="shared" si="5"/>
        <v>4253</v>
      </c>
      <c r="M21" s="117">
        <f t="shared" si="3"/>
        <v>63.451191391237508</v>
      </c>
    </row>
    <row r="22" spans="1:13" x14ac:dyDescent="0.2">
      <c r="A22" s="64" t="s">
        <v>18</v>
      </c>
      <c r="B22" s="11">
        <f>+B11+B15+B20+B21</f>
        <v>17322408</v>
      </c>
      <c r="C22" s="12">
        <f t="shared" ref="C22:I22" si="6">+C11+C15+C20+C21</f>
        <v>18246837</v>
      </c>
      <c r="D22" s="111">
        <f t="shared" si="0"/>
        <v>5.3366079358019975</v>
      </c>
      <c r="E22" s="11">
        <f t="shared" si="6"/>
        <v>14410993</v>
      </c>
      <c r="F22" s="12">
        <f t="shared" si="6"/>
        <v>13849266</v>
      </c>
      <c r="G22" s="111">
        <f t="shared" si="1"/>
        <v>-3.8979062719689059</v>
      </c>
      <c r="H22" s="55">
        <f t="shared" si="6"/>
        <v>3205007</v>
      </c>
      <c r="I22" s="55">
        <f t="shared" si="6"/>
        <v>4610298</v>
      </c>
      <c r="J22" s="111">
        <f t="shared" si="2"/>
        <v>43.846737308218046</v>
      </c>
      <c r="K22" s="55">
        <f t="shared" si="4"/>
        <v>17616000</v>
      </c>
      <c r="L22" s="65">
        <f t="shared" si="5"/>
        <v>18459564</v>
      </c>
      <c r="M22" s="118">
        <f t="shared" si="3"/>
        <v>4.7886239782016355</v>
      </c>
    </row>
    <row r="24" spans="1:13" x14ac:dyDescent="0.2">
      <c r="A24" s="41" t="s">
        <v>316</v>
      </c>
    </row>
    <row r="25" spans="1:13" x14ac:dyDescent="0.2">
      <c r="A25" s="67" t="s">
        <v>328</v>
      </c>
    </row>
  </sheetData>
  <mergeCells count="13">
    <mergeCell ref="K4:M4"/>
    <mergeCell ref="K5:L5"/>
    <mergeCell ref="B3:M3"/>
    <mergeCell ref="B2:M2"/>
    <mergeCell ref="A1:M1"/>
    <mergeCell ref="A5:A6"/>
    <mergeCell ref="B5:C5"/>
    <mergeCell ref="E5:F5"/>
    <mergeCell ref="H5:I5"/>
    <mergeCell ref="A2:A3"/>
    <mergeCell ref="B4:D4"/>
    <mergeCell ref="E4:G4"/>
    <mergeCell ref="H4:J4"/>
  </mergeCells>
  <printOptions gridLines="1"/>
  <pageMargins left="0.51181102362204722" right="0" top="0.74803149606299213" bottom="0.74803149606299213" header="0.31496062992125984" footer="0.31496062992125984"/>
  <pageSetup paperSize="9" orientation="landscape" r:id="rId1"/>
  <ignoredErrors>
    <ignoredError sqref="H22:I22 B22:C22 E22:F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6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2.75" x14ac:dyDescent="0.2"/>
  <cols>
    <col min="1" max="1" width="38.28515625" style="18" customWidth="1"/>
    <col min="2" max="4" width="11.28515625" style="18" customWidth="1"/>
    <col min="5" max="6" width="11.140625" style="18" customWidth="1"/>
    <col min="7" max="12" width="11.28515625" style="18" customWidth="1"/>
    <col min="13" max="13" width="11.140625" style="18" customWidth="1"/>
    <col min="14" max="16" width="11.28515625" style="18" customWidth="1"/>
    <col min="17" max="17" width="13.42578125" style="18" customWidth="1"/>
    <col min="18" max="18" width="10.28515625" style="18" bestFit="1" customWidth="1"/>
    <col min="19" max="20" width="11.85546875" style="18" bestFit="1" customWidth="1"/>
    <col min="21" max="259" width="9.140625" style="18"/>
    <col min="260" max="260" width="69.85546875" style="18" customWidth="1"/>
    <col min="261" max="263" width="11.28515625" style="18" customWidth="1"/>
    <col min="264" max="264" width="11.140625" style="18" customWidth="1"/>
    <col min="265" max="269" width="11.28515625" style="18" customWidth="1"/>
    <col min="270" max="270" width="11.140625" style="18" customWidth="1"/>
    <col min="271" max="272" width="11.28515625" style="18" customWidth="1"/>
    <col min="273" max="273" width="13.42578125" style="18" customWidth="1"/>
    <col min="274" max="515" width="9.140625" style="18"/>
    <col min="516" max="516" width="69.85546875" style="18" customWidth="1"/>
    <col min="517" max="519" width="11.28515625" style="18" customWidth="1"/>
    <col min="520" max="520" width="11.140625" style="18" customWidth="1"/>
    <col min="521" max="525" width="11.28515625" style="18" customWidth="1"/>
    <col min="526" max="526" width="11.140625" style="18" customWidth="1"/>
    <col min="527" max="528" width="11.28515625" style="18" customWidth="1"/>
    <col min="529" max="529" width="13.42578125" style="18" customWidth="1"/>
    <col min="530" max="771" width="9.140625" style="18"/>
    <col min="772" max="772" width="69.85546875" style="18" customWidth="1"/>
    <col min="773" max="775" width="11.28515625" style="18" customWidth="1"/>
    <col min="776" max="776" width="11.140625" style="18" customWidth="1"/>
    <col min="777" max="781" width="11.28515625" style="18" customWidth="1"/>
    <col min="782" max="782" width="11.140625" style="18" customWidth="1"/>
    <col min="783" max="784" width="11.28515625" style="18" customWidth="1"/>
    <col min="785" max="785" width="13.42578125" style="18" customWidth="1"/>
    <col min="786" max="1027" width="9.140625" style="18"/>
    <col min="1028" max="1028" width="69.85546875" style="18" customWidth="1"/>
    <col min="1029" max="1031" width="11.28515625" style="18" customWidth="1"/>
    <col min="1032" max="1032" width="11.140625" style="18" customWidth="1"/>
    <col min="1033" max="1037" width="11.28515625" style="18" customWidth="1"/>
    <col min="1038" max="1038" width="11.140625" style="18" customWidth="1"/>
    <col min="1039" max="1040" width="11.28515625" style="18" customWidth="1"/>
    <col min="1041" max="1041" width="13.42578125" style="18" customWidth="1"/>
    <col min="1042" max="1283" width="9.140625" style="18"/>
    <col min="1284" max="1284" width="69.85546875" style="18" customWidth="1"/>
    <col min="1285" max="1287" width="11.28515625" style="18" customWidth="1"/>
    <col min="1288" max="1288" width="11.140625" style="18" customWidth="1"/>
    <col min="1289" max="1293" width="11.28515625" style="18" customWidth="1"/>
    <col min="1294" max="1294" width="11.140625" style="18" customWidth="1"/>
    <col min="1295" max="1296" width="11.28515625" style="18" customWidth="1"/>
    <col min="1297" max="1297" width="13.42578125" style="18" customWidth="1"/>
    <col min="1298" max="1539" width="9.140625" style="18"/>
    <col min="1540" max="1540" width="69.85546875" style="18" customWidth="1"/>
    <col min="1541" max="1543" width="11.28515625" style="18" customWidth="1"/>
    <col min="1544" max="1544" width="11.140625" style="18" customWidth="1"/>
    <col min="1545" max="1549" width="11.28515625" style="18" customWidth="1"/>
    <col min="1550" max="1550" width="11.140625" style="18" customWidth="1"/>
    <col min="1551" max="1552" width="11.28515625" style="18" customWidth="1"/>
    <col min="1553" max="1553" width="13.42578125" style="18" customWidth="1"/>
    <col min="1554" max="1795" width="9.140625" style="18"/>
    <col min="1796" max="1796" width="69.85546875" style="18" customWidth="1"/>
    <col min="1797" max="1799" width="11.28515625" style="18" customWidth="1"/>
    <col min="1800" max="1800" width="11.140625" style="18" customWidth="1"/>
    <col min="1801" max="1805" width="11.28515625" style="18" customWidth="1"/>
    <col min="1806" max="1806" width="11.140625" style="18" customWidth="1"/>
    <col min="1807" max="1808" width="11.28515625" style="18" customWidth="1"/>
    <col min="1809" max="1809" width="13.42578125" style="18" customWidth="1"/>
    <col min="1810" max="2051" width="9.140625" style="18"/>
    <col min="2052" max="2052" width="69.85546875" style="18" customWidth="1"/>
    <col min="2053" max="2055" width="11.28515625" style="18" customWidth="1"/>
    <col min="2056" max="2056" width="11.140625" style="18" customWidth="1"/>
    <col min="2057" max="2061" width="11.28515625" style="18" customWidth="1"/>
    <col min="2062" max="2062" width="11.140625" style="18" customWidth="1"/>
    <col min="2063" max="2064" width="11.28515625" style="18" customWidth="1"/>
    <col min="2065" max="2065" width="13.42578125" style="18" customWidth="1"/>
    <col min="2066" max="2307" width="9.140625" style="18"/>
    <col min="2308" max="2308" width="69.85546875" style="18" customWidth="1"/>
    <col min="2309" max="2311" width="11.28515625" style="18" customWidth="1"/>
    <col min="2312" max="2312" width="11.140625" style="18" customWidth="1"/>
    <col min="2313" max="2317" width="11.28515625" style="18" customWidth="1"/>
    <col min="2318" max="2318" width="11.140625" style="18" customWidth="1"/>
    <col min="2319" max="2320" width="11.28515625" style="18" customWidth="1"/>
    <col min="2321" max="2321" width="13.42578125" style="18" customWidth="1"/>
    <col min="2322" max="2563" width="9.140625" style="18"/>
    <col min="2564" max="2564" width="69.85546875" style="18" customWidth="1"/>
    <col min="2565" max="2567" width="11.28515625" style="18" customWidth="1"/>
    <col min="2568" max="2568" width="11.140625" style="18" customWidth="1"/>
    <col min="2569" max="2573" width="11.28515625" style="18" customWidth="1"/>
    <col min="2574" max="2574" width="11.140625" style="18" customWidth="1"/>
    <col min="2575" max="2576" width="11.28515625" style="18" customWidth="1"/>
    <col min="2577" max="2577" width="13.42578125" style="18" customWidth="1"/>
    <col min="2578" max="2819" width="9.140625" style="18"/>
    <col min="2820" max="2820" width="69.85546875" style="18" customWidth="1"/>
    <col min="2821" max="2823" width="11.28515625" style="18" customWidth="1"/>
    <col min="2824" max="2824" width="11.140625" style="18" customWidth="1"/>
    <col min="2825" max="2829" width="11.28515625" style="18" customWidth="1"/>
    <col min="2830" max="2830" width="11.140625" style="18" customWidth="1"/>
    <col min="2831" max="2832" width="11.28515625" style="18" customWidth="1"/>
    <col min="2833" max="2833" width="13.42578125" style="18" customWidth="1"/>
    <col min="2834" max="3075" width="9.140625" style="18"/>
    <col min="3076" max="3076" width="69.85546875" style="18" customWidth="1"/>
    <col min="3077" max="3079" width="11.28515625" style="18" customWidth="1"/>
    <col min="3080" max="3080" width="11.140625" style="18" customWidth="1"/>
    <col min="3081" max="3085" width="11.28515625" style="18" customWidth="1"/>
    <col min="3086" max="3086" width="11.140625" style="18" customWidth="1"/>
    <col min="3087" max="3088" width="11.28515625" style="18" customWidth="1"/>
    <col min="3089" max="3089" width="13.42578125" style="18" customWidth="1"/>
    <col min="3090" max="3331" width="9.140625" style="18"/>
    <col min="3332" max="3332" width="69.85546875" style="18" customWidth="1"/>
    <col min="3333" max="3335" width="11.28515625" style="18" customWidth="1"/>
    <col min="3336" max="3336" width="11.140625" style="18" customWidth="1"/>
    <col min="3337" max="3341" width="11.28515625" style="18" customWidth="1"/>
    <col min="3342" max="3342" width="11.140625" style="18" customWidth="1"/>
    <col min="3343" max="3344" width="11.28515625" style="18" customWidth="1"/>
    <col min="3345" max="3345" width="13.42578125" style="18" customWidth="1"/>
    <col min="3346" max="3587" width="9.140625" style="18"/>
    <col min="3588" max="3588" width="69.85546875" style="18" customWidth="1"/>
    <col min="3589" max="3591" width="11.28515625" style="18" customWidth="1"/>
    <col min="3592" max="3592" width="11.140625" style="18" customWidth="1"/>
    <col min="3593" max="3597" width="11.28515625" style="18" customWidth="1"/>
    <col min="3598" max="3598" width="11.140625" style="18" customWidth="1"/>
    <col min="3599" max="3600" width="11.28515625" style="18" customWidth="1"/>
    <col min="3601" max="3601" width="13.42578125" style="18" customWidth="1"/>
    <col min="3602" max="3843" width="9.140625" style="18"/>
    <col min="3844" max="3844" width="69.85546875" style="18" customWidth="1"/>
    <col min="3845" max="3847" width="11.28515625" style="18" customWidth="1"/>
    <col min="3848" max="3848" width="11.140625" style="18" customWidth="1"/>
    <col min="3849" max="3853" width="11.28515625" style="18" customWidth="1"/>
    <col min="3854" max="3854" width="11.140625" style="18" customWidth="1"/>
    <col min="3855" max="3856" width="11.28515625" style="18" customWidth="1"/>
    <col min="3857" max="3857" width="13.42578125" style="18" customWidth="1"/>
    <col min="3858" max="4099" width="9.140625" style="18"/>
    <col min="4100" max="4100" width="69.85546875" style="18" customWidth="1"/>
    <col min="4101" max="4103" width="11.28515625" style="18" customWidth="1"/>
    <col min="4104" max="4104" width="11.140625" style="18" customWidth="1"/>
    <col min="4105" max="4109" width="11.28515625" style="18" customWidth="1"/>
    <col min="4110" max="4110" width="11.140625" style="18" customWidth="1"/>
    <col min="4111" max="4112" width="11.28515625" style="18" customWidth="1"/>
    <col min="4113" max="4113" width="13.42578125" style="18" customWidth="1"/>
    <col min="4114" max="4355" width="9.140625" style="18"/>
    <col min="4356" max="4356" width="69.85546875" style="18" customWidth="1"/>
    <col min="4357" max="4359" width="11.28515625" style="18" customWidth="1"/>
    <col min="4360" max="4360" width="11.140625" style="18" customWidth="1"/>
    <col min="4361" max="4365" width="11.28515625" style="18" customWidth="1"/>
    <col min="4366" max="4366" width="11.140625" style="18" customWidth="1"/>
    <col min="4367" max="4368" width="11.28515625" style="18" customWidth="1"/>
    <col min="4369" max="4369" width="13.42578125" style="18" customWidth="1"/>
    <col min="4370" max="4611" width="9.140625" style="18"/>
    <col min="4612" max="4612" width="69.85546875" style="18" customWidth="1"/>
    <col min="4613" max="4615" width="11.28515625" style="18" customWidth="1"/>
    <col min="4616" max="4616" width="11.140625" style="18" customWidth="1"/>
    <col min="4617" max="4621" width="11.28515625" style="18" customWidth="1"/>
    <col min="4622" max="4622" width="11.140625" style="18" customWidth="1"/>
    <col min="4623" max="4624" width="11.28515625" style="18" customWidth="1"/>
    <col min="4625" max="4625" width="13.42578125" style="18" customWidth="1"/>
    <col min="4626" max="4867" width="9.140625" style="18"/>
    <col min="4868" max="4868" width="69.85546875" style="18" customWidth="1"/>
    <col min="4869" max="4871" width="11.28515625" style="18" customWidth="1"/>
    <col min="4872" max="4872" width="11.140625" style="18" customWidth="1"/>
    <col min="4873" max="4877" width="11.28515625" style="18" customWidth="1"/>
    <col min="4878" max="4878" width="11.140625" style="18" customWidth="1"/>
    <col min="4879" max="4880" width="11.28515625" style="18" customWidth="1"/>
    <col min="4881" max="4881" width="13.42578125" style="18" customWidth="1"/>
    <col min="4882" max="5123" width="9.140625" style="18"/>
    <col min="5124" max="5124" width="69.85546875" style="18" customWidth="1"/>
    <col min="5125" max="5127" width="11.28515625" style="18" customWidth="1"/>
    <col min="5128" max="5128" width="11.140625" style="18" customWidth="1"/>
    <col min="5129" max="5133" width="11.28515625" style="18" customWidth="1"/>
    <col min="5134" max="5134" width="11.140625" style="18" customWidth="1"/>
    <col min="5135" max="5136" width="11.28515625" style="18" customWidth="1"/>
    <col min="5137" max="5137" width="13.42578125" style="18" customWidth="1"/>
    <col min="5138" max="5379" width="9.140625" style="18"/>
    <col min="5380" max="5380" width="69.85546875" style="18" customWidth="1"/>
    <col min="5381" max="5383" width="11.28515625" style="18" customWidth="1"/>
    <col min="5384" max="5384" width="11.140625" style="18" customWidth="1"/>
    <col min="5385" max="5389" width="11.28515625" style="18" customWidth="1"/>
    <col min="5390" max="5390" width="11.140625" style="18" customWidth="1"/>
    <col min="5391" max="5392" width="11.28515625" style="18" customWidth="1"/>
    <col min="5393" max="5393" width="13.42578125" style="18" customWidth="1"/>
    <col min="5394" max="5635" width="9.140625" style="18"/>
    <col min="5636" max="5636" width="69.85546875" style="18" customWidth="1"/>
    <col min="5637" max="5639" width="11.28515625" style="18" customWidth="1"/>
    <col min="5640" max="5640" width="11.140625" style="18" customWidth="1"/>
    <col min="5641" max="5645" width="11.28515625" style="18" customWidth="1"/>
    <col min="5646" max="5646" width="11.140625" style="18" customWidth="1"/>
    <col min="5647" max="5648" width="11.28515625" style="18" customWidth="1"/>
    <col min="5649" max="5649" width="13.42578125" style="18" customWidth="1"/>
    <col min="5650" max="5891" width="9.140625" style="18"/>
    <col min="5892" max="5892" width="69.85546875" style="18" customWidth="1"/>
    <col min="5893" max="5895" width="11.28515625" style="18" customWidth="1"/>
    <col min="5896" max="5896" width="11.140625" style="18" customWidth="1"/>
    <col min="5897" max="5901" width="11.28515625" style="18" customWidth="1"/>
    <col min="5902" max="5902" width="11.140625" style="18" customWidth="1"/>
    <col min="5903" max="5904" width="11.28515625" style="18" customWidth="1"/>
    <col min="5905" max="5905" width="13.42578125" style="18" customWidth="1"/>
    <col min="5906" max="6147" width="9.140625" style="18"/>
    <col min="6148" max="6148" width="69.85546875" style="18" customWidth="1"/>
    <col min="6149" max="6151" width="11.28515625" style="18" customWidth="1"/>
    <col min="6152" max="6152" width="11.140625" style="18" customWidth="1"/>
    <col min="6153" max="6157" width="11.28515625" style="18" customWidth="1"/>
    <col min="6158" max="6158" width="11.140625" style="18" customWidth="1"/>
    <col min="6159" max="6160" width="11.28515625" style="18" customWidth="1"/>
    <col min="6161" max="6161" width="13.42578125" style="18" customWidth="1"/>
    <col min="6162" max="6403" width="9.140625" style="18"/>
    <col min="6404" max="6404" width="69.85546875" style="18" customWidth="1"/>
    <col min="6405" max="6407" width="11.28515625" style="18" customWidth="1"/>
    <col min="6408" max="6408" width="11.140625" style="18" customWidth="1"/>
    <col min="6409" max="6413" width="11.28515625" style="18" customWidth="1"/>
    <col min="6414" max="6414" width="11.140625" style="18" customWidth="1"/>
    <col min="6415" max="6416" width="11.28515625" style="18" customWidth="1"/>
    <col min="6417" max="6417" width="13.42578125" style="18" customWidth="1"/>
    <col min="6418" max="6659" width="9.140625" style="18"/>
    <col min="6660" max="6660" width="69.85546875" style="18" customWidth="1"/>
    <col min="6661" max="6663" width="11.28515625" style="18" customWidth="1"/>
    <col min="6664" max="6664" width="11.140625" style="18" customWidth="1"/>
    <col min="6665" max="6669" width="11.28515625" style="18" customWidth="1"/>
    <col min="6670" max="6670" width="11.140625" style="18" customWidth="1"/>
    <col min="6671" max="6672" width="11.28515625" style="18" customWidth="1"/>
    <col min="6673" max="6673" width="13.42578125" style="18" customWidth="1"/>
    <col min="6674" max="6915" width="9.140625" style="18"/>
    <col min="6916" max="6916" width="69.85546875" style="18" customWidth="1"/>
    <col min="6917" max="6919" width="11.28515625" style="18" customWidth="1"/>
    <col min="6920" max="6920" width="11.140625" style="18" customWidth="1"/>
    <col min="6921" max="6925" width="11.28515625" style="18" customWidth="1"/>
    <col min="6926" max="6926" width="11.140625" style="18" customWidth="1"/>
    <col min="6927" max="6928" width="11.28515625" style="18" customWidth="1"/>
    <col min="6929" max="6929" width="13.42578125" style="18" customWidth="1"/>
    <col min="6930" max="7171" width="9.140625" style="18"/>
    <col min="7172" max="7172" width="69.85546875" style="18" customWidth="1"/>
    <col min="7173" max="7175" width="11.28515625" style="18" customWidth="1"/>
    <col min="7176" max="7176" width="11.140625" style="18" customWidth="1"/>
    <col min="7177" max="7181" width="11.28515625" style="18" customWidth="1"/>
    <col min="7182" max="7182" width="11.140625" style="18" customWidth="1"/>
    <col min="7183" max="7184" width="11.28515625" style="18" customWidth="1"/>
    <col min="7185" max="7185" width="13.42578125" style="18" customWidth="1"/>
    <col min="7186" max="7427" width="9.140625" style="18"/>
    <col min="7428" max="7428" width="69.85546875" style="18" customWidth="1"/>
    <col min="7429" max="7431" width="11.28515625" style="18" customWidth="1"/>
    <col min="7432" max="7432" width="11.140625" style="18" customWidth="1"/>
    <col min="7433" max="7437" width="11.28515625" style="18" customWidth="1"/>
    <col min="7438" max="7438" width="11.140625" style="18" customWidth="1"/>
    <col min="7439" max="7440" width="11.28515625" style="18" customWidth="1"/>
    <col min="7441" max="7441" width="13.42578125" style="18" customWidth="1"/>
    <col min="7442" max="7683" width="9.140625" style="18"/>
    <col min="7684" max="7684" width="69.85546875" style="18" customWidth="1"/>
    <col min="7685" max="7687" width="11.28515625" style="18" customWidth="1"/>
    <col min="7688" max="7688" width="11.140625" style="18" customWidth="1"/>
    <col min="7689" max="7693" width="11.28515625" style="18" customWidth="1"/>
    <col min="7694" max="7694" width="11.140625" style="18" customWidth="1"/>
    <col min="7695" max="7696" width="11.28515625" style="18" customWidth="1"/>
    <col min="7697" max="7697" width="13.42578125" style="18" customWidth="1"/>
    <col min="7698" max="7939" width="9.140625" style="18"/>
    <col min="7940" max="7940" width="69.85546875" style="18" customWidth="1"/>
    <col min="7941" max="7943" width="11.28515625" style="18" customWidth="1"/>
    <col min="7944" max="7944" width="11.140625" style="18" customWidth="1"/>
    <col min="7945" max="7949" width="11.28515625" style="18" customWidth="1"/>
    <col min="7950" max="7950" width="11.140625" style="18" customWidth="1"/>
    <col min="7951" max="7952" width="11.28515625" style="18" customWidth="1"/>
    <col min="7953" max="7953" width="13.42578125" style="18" customWidth="1"/>
    <col min="7954" max="8195" width="9.140625" style="18"/>
    <col min="8196" max="8196" width="69.85546875" style="18" customWidth="1"/>
    <col min="8197" max="8199" width="11.28515625" style="18" customWidth="1"/>
    <col min="8200" max="8200" width="11.140625" style="18" customWidth="1"/>
    <col min="8201" max="8205" width="11.28515625" style="18" customWidth="1"/>
    <col min="8206" max="8206" width="11.140625" style="18" customWidth="1"/>
    <col min="8207" max="8208" width="11.28515625" style="18" customWidth="1"/>
    <col min="8209" max="8209" width="13.42578125" style="18" customWidth="1"/>
    <col min="8210" max="8451" width="9.140625" style="18"/>
    <col min="8452" max="8452" width="69.85546875" style="18" customWidth="1"/>
    <col min="8453" max="8455" width="11.28515625" style="18" customWidth="1"/>
    <col min="8456" max="8456" width="11.140625" style="18" customWidth="1"/>
    <col min="8457" max="8461" width="11.28515625" style="18" customWidth="1"/>
    <col min="8462" max="8462" width="11.140625" style="18" customWidth="1"/>
    <col min="8463" max="8464" width="11.28515625" style="18" customWidth="1"/>
    <col min="8465" max="8465" width="13.42578125" style="18" customWidth="1"/>
    <col min="8466" max="8707" width="9.140625" style="18"/>
    <col min="8708" max="8708" width="69.85546875" style="18" customWidth="1"/>
    <col min="8709" max="8711" width="11.28515625" style="18" customWidth="1"/>
    <col min="8712" max="8712" width="11.140625" style="18" customWidth="1"/>
    <col min="8713" max="8717" width="11.28515625" style="18" customWidth="1"/>
    <col min="8718" max="8718" width="11.140625" style="18" customWidth="1"/>
    <col min="8719" max="8720" width="11.28515625" style="18" customWidth="1"/>
    <col min="8721" max="8721" width="13.42578125" style="18" customWidth="1"/>
    <col min="8722" max="8963" width="9.140625" style="18"/>
    <col min="8964" max="8964" width="69.85546875" style="18" customWidth="1"/>
    <col min="8965" max="8967" width="11.28515625" style="18" customWidth="1"/>
    <col min="8968" max="8968" width="11.140625" style="18" customWidth="1"/>
    <col min="8969" max="8973" width="11.28515625" style="18" customWidth="1"/>
    <col min="8974" max="8974" width="11.140625" style="18" customWidth="1"/>
    <col min="8975" max="8976" width="11.28515625" style="18" customWidth="1"/>
    <col min="8977" max="8977" width="13.42578125" style="18" customWidth="1"/>
    <col min="8978" max="9219" width="9.140625" style="18"/>
    <col min="9220" max="9220" width="69.85546875" style="18" customWidth="1"/>
    <col min="9221" max="9223" width="11.28515625" style="18" customWidth="1"/>
    <col min="9224" max="9224" width="11.140625" style="18" customWidth="1"/>
    <col min="9225" max="9229" width="11.28515625" style="18" customWidth="1"/>
    <col min="9230" max="9230" width="11.140625" style="18" customWidth="1"/>
    <col min="9231" max="9232" width="11.28515625" style="18" customWidth="1"/>
    <col min="9233" max="9233" width="13.42578125" style="18" customWidth="1"/>
    <col min="9234" max="9475" width="9.140625" style="18"/>
    <col min="9476" max="9476" width="69.85546875" style="18" customWidth="1"/>
    <col min="9477" max="9479" width="11.28515625" style="18" customWidth="1"/>
    <col min="9480" max="9480" width="11.140625" style="18" customWidth="1"/>
    <col min="9481" max="9485" width="11.28515625" style="18" customWidth="1"/>
    <col min="9486" max="9486" width="11.140625" style="18" customWidth="1"/>
    <col min="9487" max="9488" width="11.28515625" style="18" customWidth="1"/>
    <col min="9489" max="9489" width="13.42578125" style="18" customWidth="1"/>
    <col min="9490" max="9731" width="9.140625" style="18"/>
    <col min="9732" max="9732" width="69.85546875" style="18" customWidth="1"/>
    <col min="9733" max="9735" width="11.28515625" style="18" customWidth="1"/>
    <col min="9736" max="9736" width="11.140625" style="18" customWidth="1"/>
    <col min="9737" max="9741" width="11.28515625" style="18" customWidth="1"/>
    <col min="9742" max="9742" width="11.140625" style="18" customWidth="1"/>
    <col min="9743" max="9744" width="11.28515625" style="18" customWidth="1"/>
    <col min="9745" max="9745" width="13.42578125" style="18" customWidth="1"/>
    <col min="9746" max="9987" width="9.140625" style="18"/>
    <col min="9988" max="9988" width="69.85546875" style="18" customWidth="1"/>
    <col min="9989" max="9991" width="11.28515625" style="18" customWidth="1"/>
    <col min="9992" max="9992" width="11.140625" style="18" customWidth="1"/>
    <col min="9993" max="9997" width="11.28515625" style="18" customWidth="1"/>
    <col min="9998" max="9998" width="11.140625" style="18" customWidth="1"/>
    <col min="9999" max="10000" width="11.28515625" style="18" customWidth="1"/>
    <col min="10001" max="10001" width="13.42578125" style="18" customWidth="1"/>
    <col min="10002" max="10243" width="9.140625" style="18"/>
    <col min="10244" max="10244" width="69.85546875" style="18" customWidth="1"/>
    <col min="10245" max="10247" width="11.28515625" style="18" customWidth="1"/>
    <col min="10248" max="10248" width="11.140625" style="18" customWidth="1"/>
    <col min="10249" max="10253" width="11.28515625" style="18" customWidth="1"/>
    <col min="10254" max="10254" width="11.140625" style="18" customWidth="1"/>
    <col min="10255" max="10256" width="11.28515625" style="18" customWidth="1"/>
    <col min="10257" max="10257" width="13.42578125" style="18" customWidth="1"/>
    <col min="10258" max="10499" width="9.140625" style="18"/>
    <col min="10500" max="10500" width="69.85546875" style="18" customWidth="1"/>
    <col min="10501" max="10503" width="11.28515625" style="18" customWidth="1"/>
    <col min="10504" max="10504" width="11.140625" style="18" customWidth="1"/>
    <col min="10505" max="10509" width="11.28515625" style="18" customWidth="1"/>
    <col min="10510" max="10510" width="11.140625" style="18" customWidth="1"/>
    <col min="10511" max="10512" width="11.28515625" style="18" customWidth="1"/>
    <col min="10513" max="10513" width="13.42578125" style="18" customWidth="1"/>
    <col min="10514" max="10755" width="9.140625" style="18"/>
    <col min="10756" max="10756" width="69.85546875" style="18" customWidth="1"/>
    <col min="10757" max="10759" width="11.28515625" style="18" customWidth="1"/>
    <col min="10760" max="10760" width="11.140625" style="18" customWidth="1"/>
    <col min="10761" max="10765" width="11.28515625" style="18" customWidth="1"/>
    <col min="10766" max="10766" width="11.140625" style="18" customWidth="1"/>
    <col min="10767" max="10768" width="11.28515625" style="18" customWidth="1"/>
    <col min="10769" max="10769" width="13.42578125" style="18" customWidth="1"/>
    <col min="10770" max="11011" width="9.140625" style="18"/>
    <col min="11012" max="11012" width="69.85546875" style="18" customWidth="1"/>
    <col min="11013" max="11015" width="11.28515625" style="18" customWidth="1"/>
    <col min="11016" max="11016" width="11.140625" style="18" customWidth="1"/>
    <col min="11017" max="11021" width="11.28515625" style="18" customWidth="1"/>
    <col min="11022" max="11022" width="11.140625" style="18" customWidth="1"/>
    <col min="11023" max="11024" width="11.28515625" style="18" customWidth="1"/>
    <col min="11025" max="11025" width="13.42578125" style="18" customWidth="1"/>
    <col min="11026" max="11267" width="9.140625" style="18"/>
    <col min="11268" max="11268" width="69.85546875" style="18" customWidth="1"/>
    <col min="11269" max="11271" width="11.28515625" style="18" customWidth="1"/>
    <col min="11272" max="11272" width="11.140625" style="18" customWidth="1"/>
    <col min="11273" max="11277" width="11.28515625" style="18" customWidth="1"/>
    <col min="11278" max="11278" width="11.140625" style="18" customWidth="1"/>
    <col min="11279" max="11280" width="11.28515625" style="18" customWidth="1"/>
    <col min="11281" max="11281" width="13.42578125" style="18" customWidth="1"/>
    <col min="11282" max="11523" width="9.140625" style="18"/>
    <col min="11524" max="11524" width="69.85546875" style="18" customWidth="1"/>
    <col min="11525" max="11527" width="11.28515625" style="18" customWidth="1"/>
    <col min="11528" max="11528" width="11.140625" style="18" customWidth="1"/>
    <col min="11529" max="11533" width="11.28515625" style="18" customWidth="1"/>
    <col min="11534" max="11534" width="11.140625" style="18" customWidth="1"/>
    <col min="11535" max="11536" width="11.28515625" style="18" customWidth="1"/>
    <col min="11537" max="11537" width="13.42578125" style="18" customWidth="1"/>
    <col min="11538" max="11779" width="9.140625" style="18"/>
    <col min="11780" max="11780" width="69.85546875" style="18" customWidth="1"/>
    <col min="11781" max="11783" width="11.28515625" style="18" customWidth="1"/>
    <col min="11784" max="11784" width="11.140625" style="18" customWidth="1"/>
    <col min="11785" max="11789" width="11.28515625" style="18" customWidth="1"/>
    <col min="11790" max="11790" width="11.140625" style="18" customWidth="1"/>
    <col min="11791" max="11792" width="11.28515625" style="18" customWidth="1"/>
    <col min="11793" max="11793" width="13.42578125" style="18" customWidth="1"/>
    <col min="11794" max="12035" width="9.140625" style="18"/>
    <col min="12036" max="12036" width="69.85546875" style="18" customWidth="1"/>
    <col min="12037" max="12039" width="11.28515625" style="18" customWidth="1"/>
    <col min="12040" max="12040" width="11.140625" style="18" customWidth="1"/>
    <col min="12041" max="12045" width="11.28515625" style="18" customWidth="1"/>
    <col min="12046" max="12046" width="11.140625" style="18" customWidth="1"/>
    <col min="12047" max="12048" width="11.28515625" style="18" customWidth="1"/>
    <col min="12049" max="12049" width="13.42578125" style="18" customWidth="1"/>
    <col min="12050" max="12291" width="9.140625" style="18"/>
    <col min="12292" max="12292" width="69.85546875" style="18" customWidth="1"/>
    <col min="12293" max="12295" width="11.28515625" style="18" customWidth="1"/>
    <col min="12296" max="12296" width="11.140625" style="18" customWidth="1"/>
    <col min="12297" max="12301" width="11.28515625" style="18" customWidth="1"/>
    <col min="12302" max="12302" width="11.140625" style="18" customWidth="1"/>
    <col min="12303" max="12304" width="11.28515625" style="18" customWidth="1"/>
    <col min="12305" max="12305" width="13.42578125" style="18" customWidth="1"/>
    <col min="12306" max="12547" width="9.140625" style="18"/>
    <col min="12548" max="12548" width="69.85546875" style="18" customWidth="1"/>
    <col min="12549" max="12551" width="11.28515625" style="18" customWidth="1"/>
    <col min="12552" max="12552" width="11.140625" style="18" customWidth="1"/>
    <col min="12553" max="12557" width="11.28515625" style="18" customWidth="1"/>
    <col min="12558" max="12558" width="11.140625" style="18" customWidth="1"/>
    <col min="12559" max="12560" width="11.28515625" style="18" customWidth="1"/>
    <col min="12561" max="12561" width="13.42578125" style="18" customWidth="1"/>
    <col min="12562" max="12803" width="9.140625" style="18"/>
    <col min="12804" max="12804" width="69.85546875" style="18" customWidth="1"/>
    <col min="12805" max="12807" width="11.28515625" style="18" customWidth="1"/>
    <col min="12808" max="12808" width="11.140625" style="18" customWidth="1"/>
    <col min="12809" max="12813" width="11.28515625" style="18" customWidth="1"/>
    <col min="12814" max="12814" width="11.140625" style="18" customWidth="1"/>
    <col min="12815" max="12816" width="11.28515625" style="18" customWidth="1"/>
    <col min="12817" max="12817" width="13.42578125" style="18" customWidth="1"/>
    <col min="12818" max="13059" width="9.140625" style="18"/>
    <col min="13060" max="13060" width="69.85546875" style="18" customWidth="1"/>
    <col min="13061" max="13063" width="11.28515625" style="18" customWidth="1"/>
    <col min="13064" max="13064" width="11.140625" style="18" customWidth="1"/>
    <col min="13065" max="13069" width="11.28515625" style="18" customWidth="1"/>
    <col min="13070" max="13070" width="11.140625" style="18" customWidth="1"/>
    <col min="13071" max="13072" width="11.28515625" style="18" customWidth="1"/>
    <col min="13073" max="13073" width="13.42578125" style="18" customWidth="1"/>
    <col min="13074" max="13315" width="9.140625" style="18"/>
    <col min="13316" max="13316" width="69.85546875" style="18" customWidth="1"/>
    <col min="13317" max="13319" width="11.28515625" style="18" customWidth="1"/>
    <col min="13320" max="13320" width="11.140625" style="18" customWidth="1"/>
    <col min="13321" max="13325" width="11.28515625" style="18" customWidth="1"/>
    <col min="13326" max="13326" width="11.140625" style="18" customWidth="1"/>
    <col min="13327" max="13328" width="11.28515625" style="18" customWidth="1"/>
    <col min="13329" max="13329" width="13.42578125" style="18" customWidth="1"/>
    <col min="13330" max="13571" width="9.140625" style="18"/>
    <col min="13572" max="13572" width="69.85546875" style="18" customWidth="1"/>
    <col min="13573" max="13575" width="11.28515625" style="18" customWidth="1"/>
    <col min="13576" max="13576" width="11.140625" style="18" customWidth="1"/>
    <col min="13577" max="13581" width="11.28515625" style="18" customWidth="1"/>
    <col min="13582" max="13582" width="11.140625" style="18" customWidth="1"/>
    <col min="13583" max="13584" width="11.28515625" style="18" customWidth="1"/>
    <col min="13585" max="13585" width="13.42578125" style="18" customWidth="1"/>
    <col min="13586" max="13827" width="9.140625" style="18"/>
    <col min="13828" max="13828" width="69.85546875" style="18" customWidth="1"/>
    <col min="13829" max="13831" width="11.28515625" style="18" customWidth="1"/>
    <col min="13832" max="13832" width="11.140625" style="18" customWidth="1"/>
    <col min="13833" max="13837" width="11.28515625" style="18" customWidth="1"/>
    <col min="13838" max="13838" width="11.140625" style="18" customWidth="1"/>
    <col min="13839" max="13840" width="11.28515625" style="18" customWidth="1"/>
    <col min="13841" max="13841" width="13.42578125" style="18" customWidth="1"/>
    <col min="13842" max="14083" width="9.140625" style="18"/>
    <col min="14084" max="14084" width="69.85546875" style="18" customWidth="1"/>
    <col min="14085" max="14087" width="11.28515625" style="18" customWidth="1"/>
    <col min="14088" max="14088" width="11.140625" style="18" customWidth="1"/>
    <col min="14089" max="14093" width="11.28515625" style="18" customWidth="1"/>
    <col min="14094" max="14094" width="11.140625" style="18" customWidth="1"/>
    <col min="14095" max="14096" width="11.28515625" style="18" customWidth="1"/>
    <col min="14097" max="14097" width="13.42578125" style="18" customWidth="1"/>
    <col min="14098" max="14339" width="9.140625" style="18"/>
    <col min="14340" max="14340" width="69.85546875" style="18" customWidth="1"/>
    <col min="14341" max="14343" width="11.28515625" style="18" customWidth="1"/>
    <col min="14344" max="14344" width="11.140625" style="18" customWidth="1"/>
    <col min="14345" max="14349" width="11.28515625" style="18" customWidth="1"/>
    <col min="14350" max="14350" width="11.140625" style="18" customWidth="1"/>
    <col min="14351" max="14352" width="11.28515625" style="18" customWidth="1"/>
    <col min="14353" max="14353" width="13.42578125" style="18" customWidth="1"/>
    <col min="14354" max="14595" width="9.140625" style="18"/>
    <col min="14596" max="14596" width="69.85546875" style="18" customWidth="1"/>
    <col min="14597" max="14599" width="11.28515625" style="18" customWidth="1"/>
    <col min="14600" max="14600" width="11.140625" style="18" customWidth="1"/>
    <col min="14601" max="14605" width="11.28515625" style="18" customWidth="1"/>
    <col min="14606" max="14606" width="11.140625" style="18" customWidth="1"/>
    <col min="14607" max="14608" width="11.28515625" style="18" customWidth="1"/>
    <col min="14609" max="14609" width="13.42578125" style="18" customWidth="1"/>
    <col min="14610" max="14851" width="9.140625" style="18"/>
    <col min="14852" max="14852" width="69.85546875" style="18" customWidth="1"/>
    <col min="14853" max="14855" width="11.28515625" style="18" customWidth="1"/>
    <col min="14856" max="14856" width="11.140625" style="18" customWidth="1"/>
    <col min="14857" max="14861" width="11.28515625" style="18" customWidth="1"/>
    <col min="14862" max="14862" width="11.140625" style="18" customWidth="1"/>
    <col min="14863" max="14864" width="11.28515625" style="18" customWidth="1"/>
    <col min="14865" max="14865" width="13.42578125" style="18" customWidth="1"/>
    <col min="14866" max="15107" width="9.140625" style="18"/>
    <col min="15108" max="15108" width="69.85546875" style="18" customWidth="1"/>
    <col min="15109" max="15111" width="11.28515625" style="18" customWidth="1"/>
    <col min="15112" max="15112" width="11.140625" style="18" customWidth="1"/>
    <col min="15113" max="15117" width="11.28515625" style="18" customWidth="1"/>
    <col min="15118" max="15118" width="11.140625" style="18" customWidth="1"/>
    <col min="15119" max="15120" width="11.28515625" style="18" customWidth="1"/>
    <col min="15121" max="15121" width="13.42578125" style="18" customWidth="1"/>
    <col min="15122" max="15363" width="9.140625" style="18"/>
    <col min="15364" max="15364" width="69.85546875" style="18" customWidth="1"/>
    <col min="15365" max="15367" width="11.28515625" style="18" customWidth="1"/>
    <col min="15368" max="15368" width="11.140625" style="18" customWidth="1"/>
    <col min="15369" max="15373" width="11.28515625" style="18" customWidth="1"/>
    <col min="15374" max="15374" width="11.140625" style="18" customWidth="1"/>
    <col min="15375" max="15376" width="11.28515625" style="18" customWidth="1"/>
    <col min="15377" max="15377" width="13.42578125" style="18" customWidth="1"/>
    <col min="15378" max="15619" width="9.140625" style="18"/>
    <col min="15620" max="15620" width="69.85546875" style="18" customWidth="1"/>
    <col min="15621" max="15623" width="11.28515625" style="18" customWidth="1"/>
    <col min="15624" max="15624" width="11.140625" style="18" customWidth="1"/>
    <col min="15625" max="15629" width="11.28515625" style="18" customWidth="1"/>
    <col min="15630" max="15630" width="11.140625" style="18" customWidth="1"/>
    <col min="15631" max="15632" width="11.28515625" style="18" customWidth="1"/>
    <col min="15633" max="15633" width="13.42578125" style="18" customWidth="1"/>
    <col min="15634" max="15875" width="9.140625" style="18"/>
    <col min="15876" max="15876" width="69.85546875" style="18" customWidth="1"/>
    <col min="15877" max="15879" width="11.28515625" style="18" customWidth="1"/>
    <col min="15880" max="15880" width="11.140625" style="18" customWidth="1"/>
    <col min="15881" max="15885" width="11.28515625" style="18" customWidth="1"/>
    <col min="15886" max="15886" width="11.140625" style="18" customWidth="1"/>
    <col min="15887" max="15888" width="11.28515625" style="18" customWidth="1"/>
    <col min="15889" max="15889" width="13.42578125" style="18" customWidth="1"/>
    <col min="15890" max="16131" width="9.140625" style="18"/>
    <col min="16132" max="16132" width="69.85546875" style="18" customWidth="1"/>
    <col min="16133" max="16135" width="11.28515625" style="18" customWidth="1"/>
    <col min="16136" max="16136" width="11.140625" style="18" customWidth="1"/>
    <col min="16137" max="16141" width="11.28515625" style="18" customWidth="1"/>
    <col min="16142" max="16142" width="11.140625" style="18" customWidth="1"/>
    <col min="16143" max="16144" width="11.28515625" style="18" customWidth="1"/>
    <col min="16145" max="16145" width="13.42578125" style="18" customWidth="1"/>
    <col min="16146" max="16384" width="9.140625" style="18"/>
  </cols>
  <sheetData>
    <row r="1" spans="1:21" s="36" customFormat="1" x14ac:dyDescent="0.2">
      <c r="A1" s="99" t="s">
        <v>312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36" customFormat="1" x14ac:dyDescent="0.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s="36" customFormat="1" x14ac:dyDescent="0.2">
      <c r="A3" s="103" t="s">
        <v>311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s="36" customFormat="1" x14ac:dyDescent="0.2">
      <c r="A4" s="53" t="s">
        <v>0</v>
      </c>
      <c r="B4" s="101" t="s">
        <v>1</v>
      </c>
      <c r="C4" s="102"/>
      <c r="D4" s="102"/>
      <c r="E4" s="102"/>
      <c r="F4" s="54"/>
      <c r="G4" s="101" t="s">
        <v>2</v>
      </c>
      <c r="H4" s="102"/>
      <c r="I4" s="102"/>
      <c r="J4" s="102"/>
      <c r="K4" s="54"/>
      <c r="L4" s="105" t="s">
        <v>3</v>
      </c>
      <c r="M4" s="102"/>
      <c r="N4" s="102"/>
      <c r="O4" s="102"/>
      <c r="P4" s="54"/>
      <c r="Q4" s="101" t="s">
        <v>326</v>
      </c>
      <c r="R4" s="102"/>
      <c r="S4" s="102"/>
      <c r="T4" s="102"/>
      <c r="U4" s="54"/>
    </row>
    <row r="5" spans="1:21" s="36" customFormat="1" x14ac:dyDescent="0.2">
      <c r="A5" s="53" t="s">
        <v>4</v>
      </c>
      <c r="B5" s="101" t="s">
        <v>5</v>
      </c>
      <c r="C5" s="102"/>
      <c r="D5" s="101" t="s">
        <v>20</v>
      </c>
      <c r="E5" s="102"/>
      <c r="F5" s="54"/>
      <c r="G5" s="101" t="s">
        <v>5</v>
      </c>
      <c r="H5" s="102"/>
      <c r="I5" s="101" t="s">
        <v>20</v>
      </c>
      <c r="J5" s="102"/>
      <c r="K5" s="54"/>
      <c r="L5" s="105" t="s">
        <v>5</v>
      </c>
      <c r="M5" s="102"/>
      <c r="N5" s="101" t="s">
        <v>20</v>
      </c>
      <c r="O5" s="102"/>
      <c r="P5" s="54"/>
      <c r="Q5" s="101" t="s">
        <v>5</v>
      </c>
      <c r="R5" s="102"/>
      <c r="S5" s="101" t="s">
        <v>20</v>
      </c>
      <c r="T5" s="102"/>
      <c r="U5" s="54"/>
    </row>
    <row r="6" spans="1:21" x14ac:dyDescent="0.2">
      <c r="A6" s="74" t="s">
        <v>21</v>
      </c>
      <c r="B6" s="75">
        <v>2021</v>
      </c>
      <c r="C6" s="75">
        <v>2022</v>
      </c>
      <c r="D6" s="76" t="s">
        <v>308</v>
      </c>
      <c r="E6" s="76" t="s">
        <v>309</v>
      </c>
      <c r="F6" s="76"/>
      <c r="G6" s="75">
        <v>2021</v>
      </c>
      <c r="H6" s="75">
        <v>2022</v>
      </c>
      <c r="I6" s="76" t="s">
        <v>308</v>
      </c>
      <c r="J6" s="76" t="s">
        <v>309</v>
      </c>
      <c r="K6" s="76"/>
      <c r="L6" s="77">
        <v>2021</v>
      </c>
      <c r="M6" s="75">
        <v>2022</v>
      </c>
      <c r="N6" s="76" t="s">
        <v>308</v>
      </c>
      <c r="O6" s="76" t="s">
        <v>309</v>
      </c>
      <c r="P6" s="76"/>
      <c r="Q6" s="75">
        <v>2021</v>
      </c>
      <c r="R6" s="75">
        <v>2022</v>
      </c>
      <c r="S6" s="76" t="s">
        <v>308</v>
      </c>
      <c r="T6" s="76" t="s">
        <v>309</v>
      </c>
      <c r="U6" s="76"/>
    </row>
    <row r="7" spans="1:21" x14ac:dyDescent="0.2">
      <c r="A7" s="29" t="s">
        <v>301</v>
      </c>
      <c r="B7" s="30"/>
      <c r="C7" s="19"/>
      <c r="D7" s="19"/>
      <c r="E7" s="20"/>
      <c r="F7" s="19"/>
      <c r="G7" s="30"/>
      <c r="H7" s="19"/>
      <c r="I7" s="19"/>
      <c r="J7" s="20"/>
      <c r="K7" s="46"/>
      <c r="L7" s="19"/>
      <c r="M7" s="19"/>
      <c r="N7" s="19"/>
      <c r="O7" s="20"/>
      <c r="P7" s="46"/>
      <c r="Q7" s="19"/>
      <c r="R7" s="19"/>
      <c r="S7" s="19"/>
      <c r="T7" s="20"/>
      <c r="U7" s="46"/>
    </row>
    <row r="8" spans="1:21" x14ac:dyDescent="0.2">
      <c r="A8" s="29" t="s">
        <v>66</v>
      </c>
      <c r="B8" s="30"/>
      <c r="C8" s="19"/>
      <c r="D8" s="19"/>
      <c r="E8" s="20"/>
      <c r="F8" s="19"/>
      <c r="G8" s="30"/>
      <c r="H8" s="19"/>
      <c r="I8" s="19"/>
      <c r="J8" s="20"/>
      <c r="K8" s="46"/>
      <c r="L8" s="19"/>
      <c r="M8" s="19"/>
      <c r="N8" s="19"/>
      <c r="O8" s="20"/>
      <c r="P8" s="46"/>
      <c r="Q8" s="19"/>
      <c r="R8" s="19"/>
      <c r="S8" s="19"/>
      <c r="T8" s="20"/>
      <c r="U8" s="46"/>
    </row>
    <row r="9" spans="1:21" x14ac:dyDescent="0.2">
      <c r="A9" s="29" t="s">
        <v>67</v>
      </c>
      <c r="B9" s="30"/>
      <c r="C9" s="19"/>
      <c r="D9" s="19"/>
      <c r="E9" s="20"/>
      <c r="F9" s="19"/>
      <c r="G9" s="30"/>
      <c r="H9" s="19"/>
      <c r="I9" s="19"/>
      <c r="J9" s="20"/>
      <c r="K9" s="46"/>
      <c r="L9" s="19"/>
      <c r="M9" s="19"/>
      <c r="N9" s="19"/>
      <c r="O9" s="20"/>
      <c r="P9" s="46"/>
      <c r="Q9" s="19"/>
      <c r="R9" s="19"/>
      <c r="S9" s="19"/>
      <c r="T9" s="20"/>
      <c r="U9" s="46"/>
    </row>
    <row r="10" spans="1:21" x14ac:dyDescent="0.2">
      <c r="A10" s="29" t="s">
        <v>68</v>
      </c>
      <c r="B10" s="30"/>
      <c r="C10" s="19"/>
      <c r="D10" s="19"/>
      <c r="E10" s="20"/>
      <c r="F10" s="19"/>
      <c r="G10" s="30"/>
      <c r="H10" s="19"/>
      <c r="I10" s="19"/>
      <c r="J10" s="20"/>
      <c r="K10" s="46"/>
      <c r="L10" s="19"/>
      <c r="M10" s="19"/>
      <c r="N10" s="19"/>
      <c r="O10" s="20"/>
      <c r="P10" s="46"/>
      <c r="Q10" s="19"/>
      <c r="R10" s="19"/>
      <c r="S10" s="19"/>
      <c r="T10" s="20"/>
      <c r="U10" s="46"/>
    </row>
    <row r="11" spans="1:21" x14ac:dyDescent="0.2">
      <c r="A11" s="30" t="s">
        <v>69</v>
      </c>
      <c r="B11" s="32">
        <v>0</v>
      </c>
      <c r="C11" s="21">
        <v>0</v>
      </c>
      <c r="D11" s="21">
        <v>5</v>
      </c>
      <c r="E11" s="22">
        <v>0</v>
      </c>
      <c r="F11" s="79">
        <f t="shared" ref="F11:F74" si="0">(E11-D11)/D11*100</f>
        <v>-100</v>
      </c>
      <c r="G11" s="32">
        <v>0</v>
      </c>
      <c r="H11" s="21">
        <v>0</v>
      </c>
      <c r="I11" s="21">
        <v>1</v>
      </c>
      <c r="J11" s="22">
        <v>0</v>
      </c>
      <c r="K11" s="79">
        <f t="shared" ref="K11:K74" si="1">(J11-I11)/I11*100</f>
        <v>-100</v>
      </c>
      <c r="L11" s="21">
        <v>0</v>
      </c>
      <c r="M11" s="21">
        <v>0</v>
      </c>
      <c r="N11" s="21">
        <v>16</v>
      </c>
      <c r="O11" s="22">
        <v>0</v>
      </c>
      <c r="P11" s="79">
        <f t="shared" ref="P11:P74" si="2">(O11-N11)/N11*100</f>
        <v>-100</v>
      </c>
      <c r="Q11" s="21">
        <f>G11+L11</f>
        <v>0</v>
      </c>
      <c r="R11" s="21">
        <f>H11+M11</f>
        <v>0</v>
      </c>
      <c r="S11" s="21">
        <f>I11+N11</f>
        <v>17</v>
      </c>
      <c r="T11" s="22">
        <f>J11+O11</f>
        <v>0</v>
      </c>
      <c r="U11" s="79">
        <f t="shared" ref="U11:U74" si="3">(T11-S11)/S11*100</f>
        <v>-100</v>
      </c>
    </row>
    <row r="12" spans="1:21" x14ac:dyDescent="0.2">
      <c r="A12" s="30" t="s">
        <v>70</v>
      </c>
      <c r="B12" s="32">
        <v>27665</v>
      </c>
      <c r="C12" s="21">
        <v>23321</v>
      </c>
      <c r="D12" s="21">
        <v>195339</v>
      </c>
      <c r="E12" s="22">
        <v>208821</v>
      </c>
      <c r="F12" s="21">
        <f t="shared" si="0"/>
        <v>6.9018475573234221</v>
      </c>
      <c r="G12" s="32">
        <v>25153</v>
      </c>
      <c r="H12" s="21">
        <v>18634</v>
      </c>
      <c r="I12" s="21">
        <v>177547</v>
      </c>
      <c r="J12" s="22">
        <v>176580</v>
      </c>
      <c r="K12" s="21">
        <f t="shared" si="1"/>
        <v>-0.54464451666319347</v>
      </c>
      <c r="L12" s="21">
        <v>3190</v>
      </c>
      <c r="M12" s="21">
        <v>2325</v>
      </c>
      <c r="N12" s="21">
        <v>23511</v>
      </c>
      <c r="O12" s="22">
        <v>30600</v>
      </c>
      <c r="P12" s="21">
        <f t="shared" si="2"/>
        <v>30.151843817787416</v>
      </c>
      <c r="Q12" s="21">
        <f t="shared" ref="Q12:Q75" si="4">G12+L12</f>
        <v>28343</v>
      </c>
      <c r="R12" s="21">
        <f t="shared" ref="R12:R75" si="5">H12+M12</f>
        <v>20959</v>
      </c>
      <c r="S12" s="21">
        <f t="shared" ref="S12:S75" si="6">I12+N12</f>
        <v>201058</v>
      </c>
      <c r="T12" s="22">
        <f t="shared" ref="T12:T75" si="7">J12+O12</f>
        <v>207180</v>
      </c>
      <c r="U12" s="21">
        <f t="shared" si="3"/>
        <v>3.044892518576729</v>
      </c>
    </row>
    <row r="13" spans="1:21" x14ac:dyDescent="0.2">
      <c r="A13" s="30" t="s">
        <v>71</v>
      </c>
      <c r="B13" s="32">
        <v>3648</v>
      </c>
      <c r="C13" s="21">
        <v>2712</v>
      </c>
      <c r="D13" s="21">
        <v>29771</v>
      </c>
      <c r="E13" s="22">
        <v>29681</v>
      </c>
      <c r="F13" s="21">
        <f t="shared" si="0"/>
        <v>-0.30230761479291929</v>
      </c>
      <c r="G13" s="32">
        <v>3791</v>
      </c>
      <c r="H13" s="21">
        <v>2344</v>
      </c>
      <c r="I13" s="21">
        <v>32775</v>
      </c>
      <c r="J13" s="22">
        <v>22150</v>
      </c>
      <c r="K13" s="21">
        <f t="shared" si="1"/>
        <v>-32.418001525553017</v>
      </c>
      <c r="L13" s="21">
        <v>532</v>
      </c>
      <c r="M13" s="21">
        <v>412</v>
      </c>
      <c r="N13" s="21">
        <v>2885</v>
      </c>
      <c r="O13" s="22">
        <v>8907</v>
      </c>
      <c r="P13" s="21">
        <f t="shared" si="2"/>
        <v>208.73483535528595</v>
      </c>
      <c r="Q13" s="21">
        <f t="shared" si="4"/>
        <v>4323</v>
      </c>
      <c r="R13" s="21">
        <f t="shared" si="5"/>
        <v>2756</v>
      </c>
      <c r="S13" s="21">
        <f t="shared" si="6"/>
        <v>35660</v>
      </c>
      <c r="T13" s="22">
        <f t="shared" si="7"/>
        <v>31057</v>
      </c>
      <c r="U13" s="21">
        <f t="shared" si="3"/>
        <v>-12.908020190689848</v>
      </c>
    </row>
    <row r="14" spans="1:21" x14ac:dyDescent="0.2">
      <c r="A14" s="29" t="s">
        <v>72</v>
      </c>
      <c r="B14" s="33">
        <v>31313</v>
      </c>
      <c r="C14" s="23">
        <v>26033</v>
      </c>
      <c r="D14" s="23">
        <v>225115</v>
      </c>
      <c r="E14" s="24">
        <v>238502</v>
      </c>
      <c r="F14" s="23">
        <f t="shared" si="0"/>
        <v>5.9467383337405328</v>
      </c>
      <c r="G14" s="33">
        <v>28944</v>
      </c>
      <c r="H14" s="23">
        <v>20978</v>
      </c>
      <c r="I14" s="23">
        <v>210323</v>
      </c>
      <c r="J14" s="24">
        <v>198730</v>
      </c>
      <c r="K14" s="23">
        <f t="shared" si="1"/>
        <v>-5.511998212273503</v>
      </c>
      <c r="L14" s="23">
        <v>3722</v>
      </c>
      <c r="M14" s="23">
        <v>2737</v>
      </c>
      <c r="N14" s="23">
        <v>26412</v>
      </c>
      <c r="O14" s="24">
        <v>39507</v>
      </c>
      <c r="P14" s="23">
        <f t="shared" si="2"/>
        <v>49.579736483416632</v>
      </c>
      <c r="Q14" s="23">
        <f t="shared" si="4"/>
        <v>32666</v>
      </c>
      <c r="R14" s="23">
        <f t="shared" si="5"/>
        <v>23715</v>
      </c>
      <c r="S14" s="23">
        <f t="shared" si="6"/>
        <v>236735</v>
      </c>
      <c r="T14" s="24">
        <f t="shared" si="7"/>
        <v>238237</v>
      </c>
      <c r="U14" s="23">
        <f t="shared" si="3"/>
        <v>0.63446469681289208</v>
      </c>
    </row>
    <row r="15" spans="1:21" x14ac:dyDescent="0.2">
      <c r="A15" s="29" t="s">
        <v>73</v>
      </c>
      <c r="B15" s="34"/>
      <c r="C15" s="25"/>
      <c r="D15" s="25"/>
      <c r="E15" s="26"/>
      <c r="F15" s="25"/>
      <c r="G15" s="34"/>
      <c r="H15" s="25"/>
      <c r="I15" s="25"/>
      <c r="J15" s="26"/>
      <c r="K15" s="25"/>
      <c r="L15" s="25"/>
      <c r="M15" s="25"/>
      <c r="N15" s="25"/>
      <c r="O15" s="26"/>
      <c r="P15" s="25"/>
      <c r="Q15" s="25"/>
      <c r="R15" s="25"/>
      <c r="S15" s="25"/>
      <c r="T15" s="26"/>
      <c r="U15" s="25"/>
    </row>
    <row r="16" spans="1:21" x14ac:dyDescent="0.2">
      <c r="A16" s="29" t="s">
        <v>68</v>
      </c>
      <c r="B16" s="34"/>
      <c r="C16" s="25"/>
      <c r="D16" s="25"/>
      <c r="E16" s="26"/>
      <c r="F16" s="25"/>
      <c r="G16" s="34"/>
      <c r="H16" s="25"/>
      <c r="I16" s="25"/>
      <c r="J16" s="26"/>
      <c r="K16" s="25"/>
      <c r="L16" s="25"/>
      <c r="M16" s="25"/>
      <c r="N16" s="25"/>
      <c r="O16" s="26"/>
      <c r="P16" s="25"/>
      <c r="Q16" s="25"/>
      <c r="R16" s="25"/>
      <c r="S16" s="25"/>
      <c r="T16" s="26"/>
      <c r="U16" s="25"/>
    </row>
    <row r="17" spans="1:21" x14ac:dyDescent="0.2">
      <c r="A17" s="30" t="s">
        <v>74</v>
      </c>
      <c r="B17" s="32">
        <v>1696</v>
      </c>
      <c r="C17" s="21" t="s">
        <v>325</v>
      </c>
      <c r="D17" s="21">
        <v>12262</v>
      </c>
      <c r="E17" s="22">
        <v>5595</v>
      </c>
      <c r="F17" s="21">
        <f t="shared" si="0"/>
        <v>-54.371228184635456</v>
      </c>
      <c r="G17" s="32">
        <v>1330</v>
      </c>
      <c r="H17" s="21" t="s">
        <v>325</v>
      </c>
      <c r="I17" s="21">
        <v>9910</v>
      </c>
      <c r="J17" s="22">
        <v>2006</v>
      </c>
      <c r="K17" s="21">
        <f t="shared" si="1"/>
        <v>-79.757820383451062</v>
      </c>
      <c r="L17" s="21">
        <v>720</v>
      </c>
      <c r="M17" s="21" t="s">
        <v>325</v>
      </c>
      <c r="N17" s="21">
        <v>5462</v>
      </c>
      <c r="O17" s="22">
        <v>2640</v>
      </c>
      <c r="P17" s="21">
        <f t="shared" si="2"/>
        <v>-51.666056389600875</v>
      </c>
      <c r="Q17" s="21">
        <f t="shared" si="4"/>
        <v>2050</v>
      </c>
      <c r="R17" s="21" t="s">
        <v>325</v>
      </c>
      <c r="S17" s="21">
        <f t="shared" si="6"/>
        <v>15372</v>
      </c>
      <c r="T17" s="22">
        <f t="shared" si="7"/>
        <v>4646</v>
      </c>
      <c r="U17" s="21">
        <f t="shared" si="3"/>
        <v>-69.776216497527983</v>
      </c>
    </row>
    <row r="18" spans="1:21" x14ac:dyDescent="0.2">
      <c r="A18" s="30" t="s">
        <v>75</v>
      </c>
      <c r="B18" s="32" t="s">
        <v>325</v>
      </c>
      <c r="C18" s="21" t="s">
        <v>325</v>
      </c>
      <c r="D18" s="21">
        <v>27873</v>
      </c>
      <c r="E18" s="22" t="s">
        <v>325</v>
      </c>
      <c r="F18" s="21" t="s">
        <v>325</v>
      </c>
      <c r="G18" s="32">
        <v>0</v>
      </c>
      <c r="H18" s="21">
        <v>0</v>
      </c>
      <c r="I18" s="21">
        <v>0</v>
      </c>
      <c r="J18" s="22">
        <v>0</v>
      </c>
      <c r="K18" s="21" t="s">
        <v>313</v>
      </c>
      <c r="L18" s="21">
        <v>0</v>
      </c>
      <c r="M18" s="21" t="s">
        <v>325</v>
      </c>
      <c r="N18" s="21">
        <v>28619</v>
      </c>
      <c r="O18" s="22" t="s">
        <v>325</v>
      </c>
      <c r="P18" s="21" t="s">
        <v>325</v>
      </c>
      <c r="Q18" s="21">
        <f t="shared" si="4"/>
        <v>0</v>
      </c>
      <c r="R18" s="21" t="s">
        <v>325</v>
      </c>
      <c r="S18" s="21">
        <f t="shared" si="6"/>
        <v>28619</v>
      </c>
      <c r="T18" s="22" t="s">
        <v>325</v>
      </c>
      <c r="U18" s="21" t="s">
        <v>325</v>
      </c>
    </row>
    <row r="19" spans="1:21" x14ac:dyDescent="0.2">
      <c r="A19" s="30" t="s">
        <v>76</v>
      </c>
      <c r="B19" s="32">
        <v>5920</v>
      </c>
      <c r="C19" s="21">
        <v>5715</v>
      </c>
      <c r="D19" s="21">
        <v>35431</v>
      </c>
      <c r="E19" s="22">
        <v>35745</v>
      </c>
      <c r="F19" s="21">
        <f t="shared" si="0"/>
        <v>0.88622957297282046</v>
      </c>
      <c r="G19" s="32">
        <v>6430</v>
      </c>
      <c r="H19" s="21">
        <v>5983</v>
      </c>
      <c r="I19" s="21">
        <v>35404</v>
      </c>
      <c r="J19" s="22">
        <v>35411</v>
      </c>
      <c r="K19" s="21">
        <f t="shared" si="1"/>
        <v>1.9771777200316351E-2</v>
      </c>
      <c r="L19" s="21">
        <v>90</v>
      </c>
      <c r="M19" s="21">
        <v>0</v>
      </c>
      <c r="N19" s="21">
        <v>217</v>
      </c>
      <c r="O19" s="22">
        <v>843</v>
      </c>
      <c r="P19" s="21">
        <f t="shared" si="2"/>
        <v>288.4792626728111</v>
      </c>
      <c r="Q19" s="21">
        <f t="shared" si="4"/>
        <v>6520</v>
      </c>
      <c r="R19" s="21">
        <f t="shared" si="5"/>
        <v>5983</v>
      </c>
      <c r="S19" s="21">
        <f t="shared" si="6"/>
        <v>35621</v>
      </c>
      <c r="T19" s="22">
        <f t="shared" si="7"/>
        <v>36254</v>
      </c>
      <c r="U19" s="21">
        <f t="shared" si="3"/>
        <v>1.7770416327447291</v>
      </c>
    </row>
    <row r="20" spans="1:21" x14ac:dyDescent="0.2">
      <c r="A20" s="30" t="s">
        <v>77</v>
      </c>
      <c r="B20" s="32">
        <v>29359</v>
      </c>
      <c r="C20" s="21">
        <v>20588</v>
      </c>
      <c r="D20" s="21">
        <v>212533</v>
      </c>
      <c r="E20" s="22">
        <v>217027</v>
      </c>
      <c r="F20" s="21">
        <f t="shared" si="0"/>
        <v>2.114495160751507</v>
      </c>
      <c r="G20" s="32">
        <v>25764</v>
      </c>
      <c r="H20" s="21">
        <v>17931</v>
      </c>
      <c r="I20" s="21">
        <v>186038</v>
      </c>
      <c r="J20" s="22">
        <v>169748</v>
      </c>
      <c r="K20" s="21">
        <f t="shared" si="1"/>
        <v>-8.7562755996086814</v>
      </c>
      <c r="L20" s="21">
        <v>3634</v>
      </c>
      <c r="M20" s="21">
        <v>4634</v>
      </c>
      <c r="N20" s="21">
        <v>32496</v>
      </c>
      <c r="O20" s="22">
        <v>49410</v>
      </c>
      <c r="P20" s="21">
        <f t="shared" si="2"/>
        <v>52.049483013293937</v>
      </c>
      <c r="Q20" s="21">
        <f t="shared" si="4"/>
        <v>29398</v>
      </c>
      <c r="R20" s="21">
        <f t="shared" si="5"/>
        <v>22565</v>
      </c>
      <c r="S20" s="21">
        <f t="shared" si="6"/>
        <v>218534</v>
      </c>
      <c r="T20" s="22">
        <f t="shared" si="7"/>
        <v>219158</v>
      </c>
      <c r="U20" s="21">
        <f t="shared" si="3"/>
        <v>0.28553909231515462</v>
      </c>
    </row>
    <row r="21" spans="1:21" x14ac:dyDescent="0.2">
      <c r="A21" s="45" t="s">
        <v>317</v>
      </c>
      <c r="B21" s="32">
        <v>86282</v>
      </c>
      <c r="C21" s="21">
        <v>87165</v>
      </c>
      <c r="D21" s="21">
        <v>601023</v>
      </c>
      <c r="E21" s="22">
        <v>677010</v>
      </c>
      <c r="F21" s="21">
        <f t="shared" si="0"/>
        <v>12.642943780853644</v>
      </c>
      <c r="G21" s="32">
        <v>76935</v>
      </c>
      <c r="H21" s="21">
        <v>71472</v>
      </c>
      <c r="I21" s="21">
        <v>556929</v>
      </c>
      <c r="J21" s="22">
        <v>544772</v>
      </c>
      <c r="K21" s="21">
        <f t="shared" si="1"/>
        <v>-2.182863524794004</v>
      </c>
      <c r="L21" s="21">
        <v>6260</v>
      </c>
      <c r="M21" s="21">
        <v>10243</v>
      </c>
      <c r="N21" s="21">
        <v>41393</v>
      </c>
      <c r="O21" s="22">
        <v>107572</v>
      </c>
      <c r="P21" s="21">
        <f t="shared" si="2"/>
        <v>159.87968980262363</v>
      </c>
      <c r="Q21" s="21">
        <f t="shared" si="4"/>
        <v>83195</v>
      </c>
      <c r="R21" s="21">
        <f t="shared" si="5"/>
        <v>81715</v>
      </c>
      <c r="S21" s="21">
        <f t="shared" si="6"/>
        <v>598322</v>
      </c>
      <c r="T21" s="22">
        <f t="shared" si="7"/>
        <v>652344</v>
      </c>
      <c r="U21" s="21">
        <f t="shared" si="3"/>
        <v>9.0289175393851462</v>
      </c>
    </row>
    <row r="22" spans="1:21" x14ac:dyDescent="0.2">
      <c r="A22" s="30" t="s">
        <v>78</v>
      </c>
      <c r="B22" s="32">
        <v>822</v>
      </c>
      <c r="C22" s="21">
        <v>0</v>
      </c>
      <c r="D22" s="21">
        <v>7329</v>
      </c>
      <c r="E22" s="22">
        <v>2512</v>
      </c>
      <c r="F22" s="21">
        <f t="shared" si="0"/>
        <v>-65.725201255287217</v>
      </c>
      <c r="G22" s="32">
        <v>810</v>
      </c>
      <c r="H22" s="21">
        <v>273</v>
      </c>
      <c r="I22" s="21">
        <v>5661</v>
      </c>
      <c r="J22" s="22">
        <v>1766</v>
      </c>
      <c r="K22" s="21">
        <f t="shared" si="1"/>
        <v>-68.804098215862922</v>
      </c>
      <c r="L22" s="21">
        <v>248</v>
      </c>
      <c r="M22" s="21">
        <v>16</v>
      </c>
      <c r="N22" s="21">
        <v>2274</v>
      </c>
      <c r="O22" s="22">
        <v>1095</v>
      </c>
      <c r="P22" s="21">
        <f t="shared" si="2"/>
        <v>-51.846965699208447</v>
      </c>
      <c r="Q22" s="21">
        <f t="shared" si="4"/>
        <v>1058</v>
      </c>
      <c r="R22" s="21">
        <f t="shared" si="5"/>
        <v>289</v>
      </c>
      <c r="S22" s="21">
        <f t="shared" si="6"/>
        <v>7935</v>
      </c>
      <c r="T22" s="22">
        <f t="shared" si="7"/>
        <v>2861</v>
      </c>
      <c r="U22" s="21">
        <f t="shared" si="3"/>
        <v>-63.944549464398236</v>
      </c>
    </row>
    <row r="23" spans="1:21" x14ac:dyDescent="0.2">
      <c r="A23" s="30" t="s">
        <v>324</v>
      </c>
      <c r="B23" s="32" t="s">
        <v>325</v>
      </c>
      <c r="C23" s="21" t="s">
        <v>325</v>
      </c>
      <c r="D23" s="21">
        <v>81250</v>
      </c>
      <c r="E23" s="22">
        <v>105695</v>
      </c>
      <c r="F23" s="21">
        <f t="shared" si="0"/>
        <v>30.086153846153845</v>
      </c>
      <c r="G23" s="32" t="s">
        <v>325</v>
      </c>
      <c r="H23" s="21" t="s">
        <v>325</v>
      </c>
      <c r="I23" s="21">
        <v>87170</v>
      </c>
      <c r="J23" s="22">
        <v>105226</v>
      </c>
      <c r="K23" s="21">
        <f t="shared" si="1"/>
        <v>20.713548239073077</v>
      </c>
      <c r="L23" s="21" t="s">
        <v>325</v>
      </c>
      <c r="M23" s="21" t="s">
        <v>325</v>
      </c>
      <c r="N23" s="21">
        <v>164</v>
      </c>
      <c r="O23" s="22">
        <v>366</v>
      </c>
      <c r="P23" s="21">
        <f t="shared" si="2"/>
        <v>123.17073170731707</v>
      </c>
      <c r="Q23" s="21" t="s">
        <v>325</v>
      </c>
      <c r="R23" s="21" t="s">
        <v>325</v>
      </c>
      <c r="S23" s="21">
        <f t="shared" si="6"/>
        <v>87334</v>
      </c>
      <c r="T23" s="22">
        <f t="shared" si="7"/>
        <v>105592</v>
      </c>
      <c r="U23" s="21">
        <f t="shared" si="3"/>
        <v>20.905947282845169</v>
      </c>
    </row>
    <row r="24" spans="1:21" x14ac:dyDescent="0.2">
      <c r="A24" s="30" t="s">
        <v>79</v>
      </c>
      <c r="B24" s="32">
        <v>0</v>
      </c>
      <c r="C24" s="21">
        <v>0</v>
      </c>
      <c r="D24" s="21">
        <v>0</v>
      </c>
      <c r="E24" s="22">
        <v>0</v>
      </c>
      <c r="F24" s="21" t="s">
        <v>313</v>
      </c>
      <c r="G24" s="32">
        <v>2556</v>
      </c>
      <c r="H24" s="21">
        <v>1347</v>
      </c>
      <c r="I24" s="21">
        <v>16798</v>
      </c>
      <c r="J24" s="22">
        <v>19110</v>
      </c>
      <c r="K24" s="21">
        <f t="shared" si="1"/>
        <v>13.763543278961782</v>
      </c>
      <c r="L24" s="21">
        <v>0</v>
      </c>
      <c r="M24" s="21">
        <v>0</v>
      </c>
      <c r="N24" s="21">
        <v>0</v>
      </c>
      <c r="O24" s="22">
        <v>0</v>
      </c>
      <c r="P24" s="21" t="s">
        <v>313</v>
      </c>
      <c r="Q24" s="21">
        <f t="shared" si="4"/>
        <v>2556</v>
      </c>
      <c r="R24" s="21">
        <f t="shared" si="5"/>
        <v>1347</v>
      </c>
      <c r="S24" s="21">
        <f t="shared" si="6"/>
        <v>16798</v>
      </c>
      <c r="T24" s="22">
        <f t="shared" si="7"/>
        <v>19110</v>
      </c>
      <c r="U24" s="21">
        <f t="shared" si="3"/>
        <v>13.763543278961782</v>
      </c>
    </row>
    <row r="25" spans="1:21" x14ac:dyDescent="0.2">
      <c r="A25" s="30" t="s">
        <v>80</v>
      </c>
      <c r="B25" s="32">
        <v>1915</v>
      </c>
      <c r="C25" s="21">
        <v>2042</v>
      </c>
      <c r="D25" s="21">
        <v>18331</v>
      </c>
      <c r="E25" s="22">
        <v>15307</v>
      </c>
      <c r="F25" s="21">
        <f t="shared" si="0"/>
        <v>-16.496645027548961</v>
      </c>
      <c r="G25" s="32">
        <v>1747</v>
      </c>
      <c r="H25" s="21">
        <v>891</v>
      </c>
      <c r="I25" s="21">
        <v>12339</v>
      </c>
      <c r="J25" s="22">
        <v>9497</v>
      </c>
      <c r="K25" s="21">
        <f t="shared" si="1"/>
        <v>-23.03266066942216</v>
      </c>
      <c r="L25" s="21">
        <v>468</v>
      </c>
      <c r="M25" s="21">
        <v>404</v>
      </c>
      <c r="N25" s="21">
        <v>5913</v>
      </c>
      <c r="O25" s="22">
        <v>7872</v>
      </c>
      <c r="P25" s="21">
        <f t="shared" si="2"/>
        <v>33.13039066463724</v>
      </c>
      <c r="Q25" s="21">
        <f t="shared" si="4"/>
        <v>2215</v>
      </c>
      <c r="R25" s="21">
        <f t="shared" si="5"/>
        <v>1295</v>
      </c>
      <c r="S25" s="21">
        <f t="shared" si="6"/>
        <v>18252</v>
      </c>
      <c r="T25" s="22">
        <f t="shared" si="7"/>
        <v>17369</v>
      </c>
      <c r="U25" s="21">
        <f t="shared" si="3"/>
        <v>-4.8378259916721458</v>
      </c>
    </row>
    <row r="26" spans="1:21" x14ac:dyDescent="0.2">
      <c r="A26" s="29" t="s">
        <v>81</v>
      </c>
      <c r="B26" s="33">
        <v>125994</v>
      </c>
      <c r="C26" s="23">
        <v>115510</v>
      </c>
      <c r="D26" s="23">
        <v>996032</v>
      </c>
      <c r="E26" s="24">
        <v>1058891</v>
      </c>
      <c r="F26" s="23">
        <f t="shared" si="0"/>
        <v>6.3109418171303737</v>
      </c>
      <c r="G26" s="33">
        <v>115572</v>
      </c>
      <c r="H26" s="23">
        <v>97897</v>
      </c>
      <c r="I26" s="23">
        <v>910249</v>
      </c>
      <c r="J26" s="24">
        <v>887536</v>
      </c>
      <c r="K26" s="23">
        <f t="shared" si="1"/>
        <v>-2.4952512993697331</v>
      </c>
      <c r="L26" s="23">
        <v>11420</v>
      </c>
      <c r="M26" s="23">
        <v>15297</v>
      </c>
      <c r="N26" s="23">
        <v>116538</v>
      </c>
      <c r="O26" s="24">
        <v>169798</v>
      </c>
      <c r="P26" s="23">
        <f t="shared" si="2"/>
        <v>45.70183116236764</v>
      </c>
      <c r="Q26" s="23">
        <f t="shared" si="4"/>
        <v>126992</v>
      </c>
      <c r="R26" s="23">
        <f t="shared" si="5"/>
        <v>113194</v>
      </c>
      <c r="S26" s="23">
        <f t="shared" si="6"/>
        <v>1026787</v>
      </c>
      <c r="T26" s="24">
        <f t="shared" si="7"/>
        <v>1057334</v>
      </c>
      <c r="U26" s="23">
        <f t="shared" si="3"/>
        <v>2.975008448685073</v>
      </c>
    </row>
    <row r="27" spans="1:21" x14ac:dyDescent="0.2">
      <c r="A27" s="29" t="s">
        <v>82</v>
      </c>
      <c r="B27" s="34"/>
      <c r="C27" s="25"/>
      <c r="D27" s="25"/>
      <c r="E27" s="26"/>
      <c r="F27" s="25"/>
      <c r="G27" s="34"/>
      <c r="H27" s="25"/>
      <c r="I27" s="25"/>
      <c r="J27" s="26"/>
      <c r="K27" s="25"/>
      <c r="L27" s="25"/>
      <c r="M27" s="25"/>
      <c r="N27" s="25"/>
      <c r="O27" s="26"/>
      <c r="P27" s="25"/>
      <c r="Q27" s="25"/>
      <c r="R27" s="25"/>
      <c r="S27" s="25"/>
      <c r="T27" s="26"/>
      <c r="U27" s="25"/>
    </row>
    <row r="28" spans="1:21" x14ac:dyDescent="0.2">
      <c r="A28" s="29" t="s">
        <v>68</v>
      </c>
      <c r="B28" s="34"/>
      <c r="C28" s="25"/>
      <c r="D28" s="25"/>
      <c r="E28" s="26"/>
      <c r="F28" s="25"/>
      <c r="G28" s="34"/>
      <c r="H28" s="25"/>
      <c r="I28" s="25"/>
      <c r="J28" s="26"/>
      <c r="K28" s="25"/>
      <c r="L28" s="25"/>
      <c r="M28" s="25"/>
      <c r="N28" s="25"/>
      <c r="O28" s="26"/>
      <c r="P28" s="25"/>
      <c r="Q28" s="25"/>
      <c r="R28" s="25"/>
      <c r="S28" s="25"/>
      <c r="T28" s="26"/>
      <c r="U28" s="25"/>
    </row>
    <row r="29" spans="1:21" x14ac:dyDescent="0.2">
      <c r="A29" s="30" t="s">
        <v>83</v>
      </c>
      <c r="B29" s="32">
        <v>0</v>
      </c>
      <c r="C29" s="21">
        <v>0</v>
      </c>
      <c r="D29" s="21">
        <v>143</v>
      </c>
      <c r="E29" s="22">
        <v>0</v>
      </c>
      <c r="F29" s="21">
        <f t="shared" si="0"/>
        <v>-100</v>
      </c>
      <c r="G29" s="32">
        <v>0</v>
      </c>
      <c r="H29" s="21">
        <v>12</v>
      </c>
      <c r="I29" s="21">
        <v>9</v>
      </c>
      <c r="J29" s="22">
        <v>41</v>
      </c>
      <c r="K29" s="21">
        <f t="shared" si="1"/>
        <v>355.55555555555554</v>
      </c>
      <c r="L29" s="21">
        <v>0</v>
      </c>
      <c r="M29" s="21">
        <v>0</v>
      </c>
      <c r="N29" s="21">
        <v>6</v>
      </c>
      <c r="O29" s="22">
        <v>2</v>
      </c>
      <c r="P29" s="21">
        <f t="shared" si="2"/>
        <v>-66.666666666666657</v>
      </c>
      <c r="Q29" s="21">
        <f t="shared" si="4"/>
        <v>0</v>
      </c>
      <c r="R29" s="21">
        <f t="shared" si="5"/>
        <v>12</v>
      </c>
      <c r="S29" s="21">
        <f t="shared" si="6"/>
        <v>15</v>
      </c>
      <c r="T29" s="22">
        <f t="shared" si="7"/>
        <v>43</v>
      </c>
      <c r="U29" s="21">
        <f t="shared" si="3"/>
        <v>186.66666666666666</v>
      </c>
    </row>
    <row r="30" spans="1:21" x14ac:dyDescent="0.2">
      <c r="A30" s="29" t="s">
        <v>84</v>
      </c>
      <c r="B30" s="33">
        <v>0</v>
      </c>
      <c r="C30" s="23">
        <v>0</v>
      </c>
      <c r="D30" s="23">
        <v>143</v>
      </c>
      <c r="E30" s="24">
        <v>0</v>
      </c>
      <c r="F30" s="23">
        <f t="shared" si="0"/>
        <v>-100</v>
      </c>
      <c r="G30" s="33">
        <v>0</v>
      </c>
      <c r="H30" s="23">
        <v>12</v>
      </c>
      <c r="I30" s="23">
        <v>9</v>
      </c>
      <c r="J30" s="24">
        <v>41</v>
      </c>
      <c r="K30" s="23">
        <f t="shared" si="1"/>
        <v>355.55555555555554</v>
      </c>
      <c r="L30" s="23">
        <v>0</v>
      </c>
      <c r="M30" s="23">
        <v>0</v>
      </c>
      <c r="N30" s="23">
        <v>6</v>
      </c>
      <c r="O30" s="24">
        <v>2</v>
      </c>
      <c r="P30" s="23">
        <f t="shared" si="2"/>
        <v>-66.666666666666657</v>
      </c>
      <c r="Q30" s="23">
        <f t="shared" si="4"/>
        <v>0</v>
      </c>
      <c r="R30" s="23">
        <f t="shared" si="5"/>
        <v>12</v>
      </c>
      <c r="S30" s="23">
        <f t="shared" si="6"/>
        <v>15</v>
      </c>
      <c r="T30" s="24">
        <f t="shared" si="7"/>
        <v>43</v>
      </c>
      <c r="U30" s="23">
        <f t="shared" si="3"/>
        <v>186.66666666666666</v>
      </c>
    </row>
    <row r="31" spans="1:21" s="36" customFormat="1" x14ac:dyDescent="0.2">
      <c r="A31" s="46" t="s">
        <v>319</v>
      </c>
      <c r="B31" s="42"/>
      <c r="C31" s="43"/>
      <c r="D31" s="43"/>
      <c r="E31" s="44"/>
      <c r="F31" s="43"/>
      <c r="G31" s="42"/>
      <c r="H31" s="43"/>
      <c r="I31" s="43"/>
      <c r="J31" s="44"/>
      <c r="K31" s="43"/>
      <c r="L31" s="43"/>
      <c r="M31" s="43" t="s">
        <v>318</v>
      </c>
      <c r="N31" s="43"/>
      <c r="O31" s="44"/>
      <c r="P31" s="43"/>
      <c r="Q31" s="42"/>
      <c r="R31" s="43"/>
      <c r="S31" s="43"/>
      <c r="T31" s="44"/>
      <c r="U31" s="43"/>
    </row>
    <row r="32" spans="1:21" x14ac:dyDescent="0.2">
      <c r="A32" s="29" t="s">
        <v>85</v>
      </c>
      <c r="B32" s="34"/>
      <c r="C32" s="25"/>
      <c r="D32" s="25"/>
      <c r="E32" s="26"/>
      <c r="F32" s="25"/>
      <c r="G32" s="34"/>
      <c r="H32" s="25"/>
      <c r="I32" s="25"/>
      <c r="J32" s="26"/>
      <c r="K32" s="25"/>
      <c r="L32" s="25"/>
      <c r="M32" s="25"/>
      <c r="N32" s="25"/>
      <c r="O32" s="26"/>
      <c r="P32" s="25"/>
      <c r="Q32" s="25"/>
      <c r="R32" s="25"/>
      <c r="S32" s="25"/>
      <c r="T32" s="26"/>
      <c r="U32" s="25"/>
    </row>
    <row r="33" spans="1:21" x14ac:dyDescent="0.2">
      <c r="A33" s="29" t="s">
        <v>68</v>
      </c>
      <c r="B33" s="34"/>
      <c r="C33" s="25"/>
      <c r="D33" s="25"/>
      <c r="E33" s="26"/>
      <c r="F33" s="25"/>
      <c r="G33" s="34"/>
      <c r="H33" s="25"/>
      <c r="I33" s="25"/>
      <c r="J33" s="26"/>
      <c r="K33" s="25"/>
      <c r="L33" s="25"/>
      <c r="M33" s="25"/>
      <c r="N33" s="25"/>
      <c r="O33" s="26"/>
      <c r="P33" s="25"/>
      <c r="Q33" s="25"/>
      <c r="R33" s="25"/>
      <c r="S33" s="25"/>
      <c r="T33" s="26"/>
      <c r="U33" s="25"/>
    </row>
    <row r="34" spans="1:21" x14ac:dyDescent="0.2">
      <c r="A34" s="30" t="s">
        <v>86</v>
      </c>
      <c r="B34" s="32">
        <v>3614</v>
      </c>
      <c r="C34" s="21">
        <v>5638</v>
      </c>
      <c r="D34" s="21">
        <v>22220</v>
      </c>
      <c r="E34" s="22">
        <v>45728</v>
      </c>
      <c r="F34" s="21">
        <f t="shared" si="0"/>
        <v>105.79657965796581</v>
      </c>
      <c r="G34" s="32">
        <v>3668</v>
      </c>
      <c r="H34" s="21">
        <v>3950</v>
      </c>
      <c r="I34" s="21">
        <v>21718</v>
      </c>
      <c r="J34" s="22">
        <v>31076</v>
      </c>
      <c r="K34" s="21">
        <f t="shared" si="1"/>
        <v>43.088682199097519</v>
      </c>
      <c r="L34" s="21">
        <v>1080</v>
      </c>
      <c r="M34" s="21">
        <v>1692</v>
      </c>
      <c r="N34" s="21">
        <v>1833</v>
      </c>
      <c r="O34" s="22">
        <v>13185</v>
      </c>
      <c r="P34" s="21">
        <f t="shared" si="2"/>
        <v>619.31260229132567</v>
      </c>
      <c r="Q34" s="21">
        <f t="shared" si="4"/>
        <v>4748</v>
      </c>
      <c r="R34" s="21">
        <f t="shared" si="5"/>
        <v>5642</v>
      </c>
      <c r="S34" s="21">
        <f t="shared" si="6"/>
        <v>23551</v>
      </c>
      <c r="T34" s="22">
        <f t="shared" si="7"/>
        <v>44261</v>
      </c>
      <c r="U34" s="21">
        <f t="shared" si="3"/>
        <v>87.936817969512973</v>
      </c>
    </row>
    <row r="35" spans="1:21" x14ac:dyDescent="0.2">
      <c r="A35" s="30" t="s">
        <v>87</v>
      </c>
      <c r="B35" s="32">
        <v>4491</v>
      </c>
      <c r="C35" s="21">
        <v>3162</v>
      </c>
      <c r="D35" s="21">
        <v>40769</v>
      </c>
      <c r="E35" s="22">
        <v>42573</v>
      </c>
      <c r="F35" s="21">
        <f t="shared" si="0"/>
        <v>4.424930707154946</v>
      </c>
      <c r="G35" s="32">
        <v>2000</v>
      </c>
      <c r="H35" s="21">
        <v>1622</v>
      </c>
      <c r="I35" s="21">
        <v>14238</v>
      </c>
      <c r="J35" s="22">
        <v>17408</v>
      </c>
      <c r="K35" s="21">
        <f t="shared" si="1"/>
        <v>22.264362972327575</v>
      </c>
      <c r="L35" s="21">
        <v>2459</v>
      </c>
      <c r="M35" s="21">
        <v>1926</v>
      </c>
      <c r="N35" s="21">
        <v>28247</v>
      </c>
      <c r="O35" s="22">
        <v>25311</v>
      </c>
      <c r="P35" s="21">
        <f t="shared" si="2"/>
        <v>-10.394024144156901</v>
      </c>
      <c r="Q35" s="21">
        <f t="shared" si="4"/>
        <v>4459</v>
      </c>
      <c r="R35" s="21">
        <f t="shared" si="5"/>
        <v>3548</v>
      </c>
      <c r="S35" s="21">
        <f t="shared" si="6"/>
        <v>42485</v>
      </c>
      <c r="T35" s="22">
        <f t="shared" si="7"/>
        <v>42719</v>
      </c>
      <c r="U35" s="21">
        <f t="shared" si="3"/>
        <v>0.55078262916323406</v>
      </c>
    </row>
    <row r="36" spans="1:21" x14ac:dyDescent="0.2">
      <c r="A36" s="30" t="s">
        <v>88</v>
      </c>
      <c r="B36" s="32">
        <v>1524</v>
      </c>
      <c r="C36" s="21">
        <v>3045</v>
      </c>
      <c r="D36" s="21">
        <v>11197</v>
      </c>
      <c r="E36" s="22">
        <v>19545</v>
      </c>
      <c r="F36" s="21">
        <f t="shared" si="0"/>
        <v>74.555684558363851</v>
      </c>
      <c r="G36" s="32">
        <v>1347</v>
      </c>
      <c r="H36" s="21">
        <v>1666</v>
      </c>
      <c r="I36" s="21">
        <v>10714</v>
      </c>
      <c r="J36" s="22">
        <v>12123</v>
      </c>
      <c r="K36" s="21">
        <f t="shared" si="1"/>
        <v>13.151017360462946</v>
      </c>
      <c r="L36" s="21">
        <v>240</v>
      </c>
      <c r="M36" s="21">
        <v>762</v>
      </c>
      <c r="N36" s="21">
        <v>1049</v>
      </c>
      <c r="O36" s="22">
        <v>6648</v>
      </c>
      <c r="P36" s="21">
        <f t="shared" si="2"/>
        <v>533.74642516682559</v>
      </c>
      <c r="Q36" s="21">
        <f t="shared" si="4"/>
        <v>1587</v>
      </c>
      <c r="R36" s="21">
        <f t="shared" si="5"/>
        <v>2428</v>
      </c>
      <c r="S36" s="21">
        <f t="shared" si="6"/>
        <v>11763</v>
      </c>
      <c r="T36" s="22">
        <f t="shared" si="7"/>
        <v>18771</v>
      </c>
      <c r="U36" s="21">
        <f t="shared" si="3"/>
        <v>59.576638612598828</v>
      </c>
    </row>
    <row r="37" spans="1:21" x14ac:dyDescent="0.2">
      <c r="A37" s="30" t="s">
        <v>89</v>
      </c>
      <c r="B37" s="32">
        <v>4018</v>
      </c>
      <c r="C37" s="21">
        <v>2898</v>
      </c>
      <c r="D37" s="21">
        <v>19785</v>
      </c>
      <c r="E37" s="22">
        <v>23976</v>
      </c>
      <c r="F37" s="21">
        <f t="shared" si="0"/>
        <v>21.182714177407128</v>
      </c>
      <c r="G37" s="32">
        <v>0</v>
      </c>
      <c r="H37" s="21">
        <v>0</v>
      </c>
      <c r="I37" s="21">
        <v>0</v>
      </c>
      <c r="J37" s="22">
        <v>0</v>
      </c>
      <c r="K37" s="21" t="s">
        <v>313</v>
      </c>
      <c r="L37" s="21">
        <v>3835</v>
      </c>
      <c r="M37" s="21">
        <v>911</v>
      </c>
      <c r="N37" s="21">
        <v>19031</v>
      </c>
      <c r="O37" s="22">
        <v>22274</v>
      </c>
      <c r="P37" s="21">
        <f t="shared" si="2"/>
        <v>17.040617939151911</v>
      </c>
      <c r="Q37" s="21">
        <f t="shared" si="4"/>
        <v>3835</v>
      </c>
      <c r="R37" s="21">
        <f t="shared" si="5"/>
        <v>911</v>
      </c>
      <c r="S37" s="21">
        <f t="shared" si="6"/>
        <v>19031</v>
      </c>
      <c r="T37" s="22">
        <f t="shared" si="7"/>
        <v>22274</v>
      </c>
      <c r="U37" s="21">
        <f t="shared" si="3"/>
        <v>17.040617939151911</v>
      </c>
    </row>
    <row r="38" spans="1:21" x14ac:dyDescent="0.2">
      <c r="A38" s="30" t="s">
        <v>90</v>
      </c>
      <c r="B38" s="32">
        <v>865</v>
      </c>
      <c r="C38" s="21">
        <v>0</v>
      </c>
      <c r="D38" s="21">
        <v>7050</v>
      </c>
      <c r="E38" s="22">
        <v>3863</v>
      </c>
      <c r="F38" s="21">
        <f t="shared" si="0"/>
        <v>-45.205673758865252</v>
      </c>
      <c r="G38" s="32">
        <v>757</v>
      </c>
      <c r="H38" s="21">
        <v>0</v>
      </c>
      <c r="I38" s="21">
        <v>6807</v>
      </c>
      <c r="J38" s="22">
        <v>4111</v>
      </c>
      <c r="K38" s="21">
        <f t="shared" si="1"/>
        <v>-39.606287645071248</v>
      </c>
      <c r="L38" s="21">
        <v>0</v>
      </c>
      <c r="M38" s="21">
        <v>0</v>
      </c>
      <c r="N38" s="21">
        <v>12</v>
      </c>
      <c r="O38" s="22">
        <v>0</v>
      </c>
      <c r="P38" s="21">
        <f t="shared" si="2"/>
        <v>-100</v>
      </c>
      <c r="Q38" s="21">
        <f t="shared" si="4"/>
        <v>757</v>
      </c>
      <c r="R38" s="21">
        <f t="shared" si="5"/>
        <v>0</v>
      </c>
      <c r="S38" s="21">
        <f t="shared" si="6"/>
        <v>6819</v>
      </c>
      <c r="T38" s="22">
        <f t="shared" si="7"/>
        <v>4111</v>
      </c>
      <c r="U38" s="21">
        <f t="shared" si="3"/>
        <v>-39.712567825194313</v>
      </c>
    </row>
    <row r="39" spans="1:21" x14ac:dyDescent="0.2">
      <c r="A39" s="30" t="s">
        <v>91</v>
      </c>
      <c r="B39" s="32">
        <v>220</v>
      </c>
      <c r="C39" s="21">
        <v>0</v>
      </c>
      <c r="D39" s="21">
        <v>2549</v>
      </c>
      <c r="E39" s="22">
        <v>237</v>
      </c>
      <c r="F39" s="21">
        <f t="shared" si="0"/>
        <v>-90.702236171047474</v>
      </c>
      <c r="G39" s="32">
        <v>412</v>
      </c>
      <c r="H39" s="21">
        <v>0</v>
      </c>
      <c r="I39" s="21">
        <v>2528</v>
      </c>
      <c r="J39" s="22">
        <v>295</v>
      </c>
      <c r="K39" s="21">
        <f t="shared" si="1"/>
        <v>-88.330696202531641</v>
      </c>
      <c r="L39" s="21">
        <v>0</v>
      </c>
      <c r="M39" s="21">
        <v>0</v>
      </c>
      <c r="N39" s="21">
        <v>0</v>
      </c>
      <c r="O39" s="22">
        <v>0</v>
      </c>
      <c r="P39" s="21" t="s">
        <v>313</v>
      </c>
      <c r="Q39" s="21">
        <f t="shared" si="4"/>
        <v>412</v>
      </c>
      <c r="R39" s="21">
        <f t="shared" si="5"/>
        <v>0</v>
      </c>
      <c r="S39" s="21">
        <f t="shared" si="6"/>
        <v>2528</v>
      </c>
      <c r="T39" s="22">
        <f t="shared" si="7"/>
        <v>295</v>
      </c>
      <c r="U39" s="21">
        <f t="shared" si="3"/>
        <v>-88.330696202531641</v>
      </c>
    </row>
    <row r="40" spans="1:21" x14ac:dyDescent="0.2">
      <c r="A40" s="30" t="s">
        <v>92</v>
      </c>
      <c r="B40" s="32">
        <v>1120</v>
      </c>
      <c r="C40" s="21">
        <v>2243</v>
      </c>
      <c r="D40" s="21">
        <v>24782</v>
      </c>
      <c r="E40" s="22">
        <v>29881</v>
      </c>
      <c r="F40" s="21">
        <f t="shared" si="0"/>
        <v>20.575417641836818</v>
      </c>
      <c r="G40" s="32">
        <v>220</v>
      </c>
      <c r="H40" s="21">
        <v>139</v>
      </c>
      <c r="I40" s="21">
        <v>1974</v>
      </c>
      <c r="J40" s="22">
        <v>1482</v>
      </c>
      <c r="K40" s="21">
        <f t="shared" si="1"/>
        <v>-24.924012158054712</v>
      </c>
      <c r="L40" s="21">
        <v>2235</v>
      </c>
      <c r="M40" s="21">
        <v>1901</v>
      </c>
      <c r="N40" s="21">
        <v>22455</v>
      </c>
      <c r="O40" s="22">
        <v>24229</v>
      </c>
      <c r="P40" s="21">
        <f t="shared" si="2"/>
        <v>7.9002449343130703</v>
      </c>
      <c r="Q40" s="21">
        <f t="shared" si="4"/>
        <v>2455</v>
      </c>
      <c r="R40" s="21">
        <f t="shared" si="5"/>
        <v>2040</v>
      </c>
      <c r="S40" s="21">
        <f t="shared" si="6"/>
        <v>24429</v>
      </c>
      <c r="T40" s="22">
        <f t="shared" si="7"/>
        <v>25711</v>
      </c>
      <c r="U40" s="21">
        <f t="shared" si="3"/>
        <v>5.2478611486348195</v>
      </c>
    </row>
    <row r="41" spans="1:21" x14ac:dyDescent="0.2">
      <c r="A41" s="29" t="s">
        <v>93</v>
      </c>
      <c r="B41" s="33">
        <v>15852</v>
      </c>
      <c r="C41" s="23">
        <v>16986</v>
      </c>
      <c r="D41" s="23">
        <v>128352</v>
      </c>
      <c r="E41" s="24">
        <v>165803</v>
      </c>
      <c r="F41" s="23">
        <f t="shared" si="0"/>
        <v>29.17835327848417</v>
      </c>
      <c r="G41" s="33">
        <v>8404</v>
      </c>
      <c r="H41" s="23">
        <v>7377</v>
      </c>
      <c r="I41" s="23">
        <v>57979</v>
      </c>
      <c r="J41" s="24">
        <v>66495</v>
      </c>
      <c r="K41" s="23">
        <f t="shared" si="1"/>
        <v>14.688076717432175</v>
      </c>
      <c r="L41" s="23">
        <v>9849</v>
      </c>
      <c r="M41" s="23">
        <v>7192</v>
      </c>
      <c r="N41" s="23">
        <v>72627</v>
      </c>
      <c r="O41" s="24">
        <v>91647</v>
      </c>
      <c r="P41" s="23">
        <f t="shared" si="2"/>
        <v>26.188607542649429</v>
      </c>
      <c r="Q41" s="23">
        <f t="shared" si="4"/>
        <v>18253</v>
      </c>
      <c r="R41" s="23">
        <f t="shared" si="5"/>
        <v>14569</v>
      </c>
      <c r="S41" s="23">
        <f t="shared" si="6"/>
        <v>130606</v>
      </c>
      <c r="T41" s="24">
        <f t="shared" si="7"/>
        <v>158142</v>
      </c>
      <c r="U41" s="23">
        <f t="shared" si="3"/>
        <v>21.083258043275194</v>
      </c>
    </row>
    <row r="42" spans="1:21" x14ac:dyDescent="0.2">
      <c r="A42" s="29" t="s">
        <v>94</v>
      </c>
      <c r="B42" s="34"/>
      <c r="C42" s="25"/>
      <c r="D42" s="25"/>
      <c r="E42" s="26"/>
      <c r="F42" s="25"/>
      <c r="G42" s="34"/>
      <c r="H42" s="25"/>
      <c r="I42" s="25"/>
      <c r="J42" s="26"/>
      <c r="K42" s="25"/>
      <c r="L42" s="25"/>
      <c r="M42" s="25"/>
      <c r="N42" s="25"/>
      <c r="O42" s="26"/>
      <c r="P42" s="25"/>
      <c r="Q42" s="25"/>
      <c r="R42" s="25"/>
      <c r="S42" s="25"/>
      <c r="T42" s="26"/>
      <c r="U42" s="25"/>
    </row>
    <row r="43" spans="1:21" x14ac:dyDescent="0.2">
      <c r="A43" s="29" t="s">
        <v>68</v>
      </c>
      <c r="B43" s="34"/>
      <c r="C43" s="25"/>
      <c r="D43" s="25"/>
      <c r="E43" s="26"/>
      <c r="F43" s="25"/>
      <c r="G43" s="34"/>
      <c r="H43" s="25"/>
      <c r="I43" s="25"/>
      <c r="J43" s="26"/>
      <c r="K43" s="25"/>
      <c r="L43" s="25"/>
      <c r="M43" s="25"/>
      <c r="N43" s="25"/>
      <c r="O43" s="26"/>
      <c r="P43" s="25"/>
      <c r="Q43" s="25"/>
      <c r="R43" s="25"/>
      <c r="S43" s="25"/>
      <c r="T43" s="26"/>
      <c r="U43" s="25"/>
    </row>
    <row r="44" spans="1:21" x14ac:dyDescent="0.2">
      <c r="A44" s="30" t="s">
        <v>95</v>
      </c>
      <c r="B44" s="32">
        <v>0</v>
      </c>
      <c r="C44" s="21">
        <v>0</v>
      </c>
      <c r="D44" s="21">
        <v>840</v>
      </c>
      <c r="E44" s="22">
        <v>0</v>
      </c>
      <c r="F44" s="21">
        <f t="shared" si="0"/>
        <v>-100</v>
      </c>
      <c r="G44" s="32">
        <v>0</v>
      </c>
      <c r="H44" s="21">
        <v>0</v>
      </c>
      <c r="I44" s="21">
        <v>838</v>
      </c>
      <c r="J44" s="22">
        <v>0</v>
      </c>
      <c r="K44" s="21">
        <f t="shared" si="1"/>
        <v>-100</v>
      </c>
      <c r="L44" s="21">
        <v>0</v>
      </c>
      <c r="M44" s="21">
        <v>0</v>
      </c>
      <c r="N44" s="21">
        <v>0</v>
      </c>
      <c r="O44" s="22">
        <v>0</v>
      </c>
      <c r="P44" s="21" t="s">
        <v>313</v>
      </c>
      <c r="Q44" s="21">
        <f t="shared" si="4"/>
        <v>0</v>
      </c>
      <c r="R44" s="21">
        <f t="shared" si="5"/>
        <v>0</v>
      </c>
      <c r="S44" s="21">
        <f t="shared" si="6"/>
        <v>838</v>
      </c>
      <c r="T44" s="22">
        <f t="shared" si="7"/>
        <v>0</v>
      </c>
      <c r="U44" s="21">
        <f t="shared" si="3"/>
        <v>-100</v>
      </c>
    </row>
    <row r="45" spans="1:21" x14ac:dyDescent="0.2">
      <c r="A45" s="30" t="s">
        <v>96</v>
      </c>
      <c r="B45" s="32">
        <v>35</v>
      </c>
      <c r="C45" s="21">
        <v>0</v>
      </c>
      <c r="D45" s="21">
        <v>88</v>
      </c>
      <c r="E45" s="22">
        <v>178</v>
      </c>
      <c r="F45" s="21">
        <f t="shared" si="0"/>
        <v>102.27272727272727</v>
      </c>
      <c r="G45" s="32">
        <v>32</v>
      </c>
      <c r="H45" s="21">
        <v>0</v>
      </c>
      <c r="I45" s="21">
        <v>222</v>
      </c>
      <c r="J45" s="22">
        <v>178</v>
      </c>
      <c r="K45" s="21">
        <f t="shared" si="1"/>
        <v>-19.81981981981982</v>
      </c>
      <c r="L45" s="21">
        <v>0</v>
      </c>
      <c r="M45" s="21">
        <v>0</v>
      </c>
      <c r="N45" s="21">
        <v>0</v>
      </c>
      <c r="O45" s="22">
        <v>0</v>
      </c>
      <c r="P45" s="21" t="s">
        <v>313</v>
      </c>
      <c r="Q45" s="21">
        <f t="shared" si="4"/>
        <v>32</v>
      </c>
      <c r="R45" s="21">
        <f t="shared" si="5"/>
        <v>0</v>
      </c>
      <c r="S45" s="21">
        <f t="shared" si="6"/>
        <v>222</v>
      </c>
      <c r="T45" s="22">
        <f t="shared" si="7"/>
        <v>178</v>
      </c>
      <c r="U45" s="21">
        <f t="shared" si="3"/>
        <v>-19.81981981981982</v>
      </c>
    </row>
    <row r="46" spans="1:21" x14ac:dyDescent="0.2">
      <c r="A46" s="30" t="s">
        <v>97</v>
      </c>
      <c r="B46" s="32">
        <v>0</v>
      </c>
      <c r="C46" s="21">
        <v>135</v>
      </c>
      <c r="D46" s="21">
        <v>14</v>
      </c>
      <c r="E46" s="22">
        <v>1784</v>
      </c>
      <c r="F46" s="21">
        <f t="shared" si="0"/>
        <v>12642.857142857143</v>
      </c>
      <c r="G46" s="32">
        <v>8</v>
      </c>
      <c r="H46" s="21">
        <v>166</v>
      </c>
      <c r="I46" s="21">
        <v>168</v>
      </c>
      <c r="J46" s="22">
        <v>1567</v>
      </c>
      <c r="K46" s="21">
        <f t="shared" si="1"/>
        <v>832.7380952380953</v>
      </c>
      <c r="L46" s="21">
        <v>0</v>
      </c>
      <c r="M46" s="21">
        <v>0</v>
      </c>
      <c r="N46" s="21">
        <v>0</v>
      </c>
      <c r="O46" s="22">
        <v>0</v>
      </c>
      <c r="P46" s="21" t="s">
        <v>313</v>
      </c>
      <c r="Q46" s="21">
        <f t="shared" si="4"/>
        <v>8</v>
      </c>
      <c r="R46" s="21">
        <f t="shared" si="5"/>
        <v>166</v>
      </c>
      <c r="S46" s="21">
        <f t="shared" si="6"/>
        <v>168</v>
      </c>
      <c r="T46" s="22">
        <f t="shared" si="7"/>
        <v>1567</v>
      </c>
      <c r="U46" s="21">
        <f t="shared" si="3"/>
        <v>832.7380952380953</v>
      </c>
    </row>
    <row r="47" spans="1:21" x14ac:dyDescent="0.2">
      <c r="A47" s="29" t="s">
        <v>98</v>
      </c>
      <c r="B47" s="33">
        <v>35</v>
      </c>
      <c r="C47" s="23">
        <v>135</v>
      </c>
      <c r="D47" s="23">
        <v>942</v>
      </c>
      <c r="E47" s="24">
        <v>1962</v>
      </c>
      <c r="F47" s="23">
        <f t="shared" si="0"/>
        <v>108.28025477707006</v>
      </c>
      <c r="G47" s="33">
        <v>40</v>
      </c>
      <c r="H47" s="23">
        <v>166</v>
      </c>
      <c r="I47" s="23">
        <v>1228</v>
      </c>
      <c r="J47" s="24">
        <v>1745</v>
      </c>
      <c r="K47" s="23">
        <f t="shared" si="1"/>
        <v>42.100977198697073</v>
      </c>
      <c r="L47" s="23">
        <v>0</v>
      </c>
      <c r="M47" s="23">
        <v>0</v>
      </c>
      <c r="N47" s="23">
        <v>0</v>
      </c>
      <c r="O47" s="24">
        <v>0</v>
      </c>
      <c r="P47" s="23" t="s">
        <v>313</v>
      </c>
      <c r="Q47" s="23">
        <f t="shared" si="4"/>
        <v>40</v>
      </c>
      <c r="R47" s="23">
        <f t="shared" si="5"/>
        <v>166</v>
      </c>
      <c r="S47" s="23">
        <f t="shared" si="6"/>
        <v>1228</v>
      </c>
      <c r="T47" s="24">
        <f t="shared" si="7"/>
        <v>1745</v>
      </c>
      <c r="U47" s="23">
        <f t="shared" si="3"/>
        <v>42.100977198697073</v>
      </c>
    </row>
    <row r="48" spans="1:21" x14ac:dyDescent="0.2">
      <c r="A48" s="29" t="s">
        <v>99</v>
      </c>
      <c r="B48" s="34"/>
      <c r="C48" s="25"/>
      <c r="D48" s="25"/>
      <c r="E48" s="26"/>
      <c r="F48" s="25"/>
      <c r="G48" s="34"/>
      <c r="H48" s="25"/>
      <c r="I48" s="25"/>
      <c r="J48" s="26"/>
      <c r="K48" s="25"/>
      <c r="L48" s="25"/>
      <c r="M48" s="25"/>
      <c r="N48" s="25"/>
      <c r="O48" s="26"/>
      <c r="P48" s="25"/>
      <c r="Q48" s="25"/>
      <c r="R48" s="25"/>
      <c r="S48" s="25"/>
      <c r="T48" s="26"/>
      <c r="U48" s="25"/>
    </row>
    <row r="49" spans="1:21" x14ac:dyDescent="0.2">
      <c r="A49" s="29" t="s">
        <v>68</v>
      </c>
      <c r="B49" s="34"/>
      <c r="C49" s="25"/>
      <c r="D49" s="25"/>
      <c r="E49" s="26"/>
      <c r="F49" s="25"/>
      <c r="G49" s="34"/>
      <c r="H49" s="25"/>
      <c r="I49" s="25"/>
      <c r="J49" s="26"/>
      <c r="K49" s="25"/>
      <c r="L49" s="25"/>
      <c r="M49" s="25"/>
      <c r="N49" s="25"/>
      <c r="O49" s="26"/>
      <c r="P49" s="25"/>
      <c r="Q49" s="25"/>
      <c r="R49" s="25"/>
      <c r="S49" s="25"/>
      <c r="T49" s="26"/>
      <c r="U49" s="25"/>
    </row>
    <row r="50" spans="1:21" x14ac:dyDescent="0.2">
      <c r="A50" s="30" t="s">
        <v>100</v>
      </c>
      <c r="B50" s="32">
        <v>258</v>
      </c>
      <c r="C50" s="21">
        <v>130</v>
      </c>
      <c r="D50" s="21">
        <v>1610</v>
      </c>
      <c r="E50" s="22">
        <v>1245</v>
      </c>
      <c r="F50" s="21">
        <f t="shared" si="0"/>
        <v>-22.670807453416149</v>
      </c>
      <c r="G50" s="32">
        <v>239</v>
      </c>
      <c r="H50" s="21">
        <v>122</v>
      </c>
      <c r="I50" s="21">
        <v>1333</v>
      </c>
      <c r="J50" s="22">
        <v>1361</v>
      </c>
      <c r="K50" s="21">
        <f t="shared" si="1"/>
        <v>2.1005251312828208</v>
      </c>
      <c r="L50" s="21">
        <v>0</v>
      </c>
      <c r="M50" s="21">
        <v>0</v>
      </c>
      <c r="N50" s="21">
        <v>0</v>
      </c>
      <c r="O50" s="22">
        <v>0</v>
      </c>
      <c r="P50" s="21" t="s">
        <v>313</v>
      </c>
      <c r="Q50" s="21">
        <f t="shared" si="4"/>
        <v>239</v>
      </c>
      <c r="R50" s="21">
        <f t="shared" si="5"/>
        <v>122</v>
      </c>
      <c r="S50" s="21">
        <f t="shared" si="6"/>
        <v>1333</v>
      </c>
      <c r="T50" s="22">
        <f t="shared" si="7"/>
        <v>1361</v>
      </c>
      <c r="U50" s="21">
        <f t="shared" si="3"/>
        <v>2.1005251312828208</v>
      </c>
    </row>
    <row r="51" spans="1:21" x14ac:dyDescent="0.2">
      <c r="A51" s="29" t="s">
        <v>101</v>
      </c>
      <c r="B51" s="34"/>
      <c r="C51" s="25"/>
      <c r="D51" s="25"/>
      <c r="E51" s="26"/>
      <c r="F51" s="25"/>
      <c r="G51" s="34"/>
      <c r="H51" s="25"/>
      <c r="I51" s="25"/>
      <c r="J51" s="26"/>
      <c r="K51" s="25"/>
      <c r="L51" s="25"/>
      <c r="M51" s="25"/>
      <c r="N51" s="25"/>
      <c r="O51" s="26"/>
      <c r="P51" s="25"/>
      <c r="Q51" s="25"/>
      <c r="R51" s="25"/>
      <c r="S51" s="25"/>
      <c r="T51" s="26"/>
      <c r="U51" s="25"/>
    </row>
    <row r="52" spans="1:21" x14ac:dyDescent="0.2">
      <c r="A52" s="30" t="s">
        <v>102</v>
      </c>
      <c r="B52" s="32">
        <v>11</v>
      </c>
      <c r="C52" s="21">
        <v>97</v>
      </c>
      <c r="D52" s="21">
        <v>211</v>
      </c>
      <c r="E52" s="22">
        <v>533</v>
      </c>
      <c r="F52" s="21">
        <f t="shared" si="0"/>
        <v>152.60663507109004</v>
      </c>
      <c r="G52" s="32">
        <v>45</v>
      </c>
      <c r="H52" s="21">
        <v>141</v>
      </c>
      <c r="I52" s="21">
        <v>224</v>
      </c>
      <c r="J52" s="22">
        <v>550</v>
      </c>
      <c r="K52" s="21">
        <f t="shared" si="1"/>
        <v>145.53571428571428</v>
      </c>
      <c r="L52" s="21">
        <v>0</v>
      </c>
      <c r="M52" s="21">
        <v>0</v>
      </c>
      <c r="N52" s="21">
        <v>0</v>
      </c>
      <c r="O52" s="22">
        <v>0</v>
      </c>
      <c r="P52" s="21" t="s">
        <v>313</v>
      </c>
      <c r="Q52" s="21">
        <f t="shared" si="4"/>
        <v>45</v>
      </c>
      <c r="R52" s="21">
        <f t="shared" si="5"/>
        <v>141</v>
      </c>
      <c r="S52" s="21">
        <f t="shared" si="6"/>
        <v>224</v>
      </c>
      <c r="T52" s="22">
        <f t="shared" si="7"/>
        <v>550</v>
      </c>
      <c r="U52" s="21">
        <f t="shared" si="3"/>
        <v>145.53571428571428</v>
      </c>
    </row>
    <row r="53" spans="1:21" x14ac:dyDescent="0.2">
      <c r="A53" s="29" t="s">
        <v>103</v>
      </c>
      <c r="B53" s="33">
        <v>269</v>
      </c>
      <c r="C53" s="23">
        <v>227</v>
      </c>
      <c r="D53" s="23">
        <v>1821</v>
      </c>
      <c r="E53" s="24">
        <v>1778</v>
      </c>
      <c r="F53" s="23">
        <f t="shared" si="0"/>
        <v>-2.3613399231191652</v>
      </c>
      <c r="G53" s="33">
        <v>284</v>
      </c>
      <c r="H53" s="23">
        <v>263</v>
      </c>
      <c r="I53" s="23">
        <v>1557</v>
      </c>
      <c r="J53" s="24">
        <v>1911</v>
      </c>
      <c r="K53" s="23">
        <f t="shared" si="1"/>
        <v>22.736030828516377</v>
      </c>
      <c r="L53" s="23">
        <v>0</v>
      </c>
      <c r="M53" s="23">
        <v>0</v>
      </c>
      <c r="N53" s="23">
        <v>0</v>
      </c>
      <c r="O53" s="24">
        <v>0</v>
      </c>
      <c r="P53" s="23" t="s">
        <v>313</v>
      </c>
      <c r="Q53" s="23">
        <f t="shared" si="4"/>
        <v>284</v>
      </c>
      <c r="R53" s="23">
        <f t="shared" si="5"/>
        <v>263</v>
      </c>
      <c r="S53" s="23">
        <f t="shared" si="6"/>
        <v>1557</v>
      </c>
      <c r="T53" s="24">
        <f t="shared" si="7"/>
        <v>1911</v>
      </c>
      <c r="U53" s="23">
        <f t="shared" si="3"/>
        <v>22.736030828516377</v>
      </c>
    </row>
    <row r="54" spans="1:21" x14ac:dyDescent="0.2">
      <c r="A54" s="29" t="s">
        <v>310</v>
      </c>
      <c r="B54" s="33">
        <v>173463</v>
      </c>
      <c r="C54" s="23">
        <v>158891</v>
      </c>
      <c r="D54" s="23">
        <v>1352405</v>
      </c>
      <c r="E54" s="24">
        <v>1466936</v>
      </c>
      <c r="F54" s="23">
        <f t="shared" si="0"/>
        <v>8.468690961657197</v>
      </c>
      <c r="G54" s="33">
        <v>153244</v>
      </c>
      <c r="H54" s="23">
        <v>126693</v>
      </c>
      <c r="I54" s="23">
        <v>1181345</v>
      </c>
      <c r="J54" s="24">
        <v>1156458</v>
      </c>
      <c r="K54" s="23">
        <f t="shared" si="1"/>
        <v>-2.1066665538009643</v>
      </c>
      <c r="L54" s="23">
        <v>24991</v>
      </c>
      <c r="M54" s="23">
        <v>25226</v>
      </c>
      <c r="N54" s="23">
        <v>215583</v>
      </c>
      <c r="O54" s="24">
        <v>300954</v>
      </c>
      <c r="P54" s="23">
        <f t="shared" si="2"/>
        <v>39.60006122931771</v>
      </c>
      <c r="Q54" s="23">
        <f t="shared" si="4"/>
        <v>178235</v>
      </c>
      <c r="R54" s="23">
        <f t="shared" si="5"/>
        <v>151919</v>
      </c>
      <c r="S54" s="23">
        <f t="shared" si="6"/>
        <v>1396928</v>
      </c>
      <c r="T54" s="24">
        <f t="shared" si="7"/>
        <v>1457412</v>
      </c>
      <c r="U54" s="23">
        <f t="shared" si="3"/>
        <v>4.3297865029550557</v>
      </c>
    </row>
    <row r="55" spans="1:21" x14ac:dyDescent="0.2">
      <c r="A55" s="29"/>
      <c r="B55" s="33"/>
      <c r="C55" s="23"/>
      <c r="D55" s="23"/>
      <c r="E55" s="24"/>
      <c r="F55" s="23"/>
      <c r="G55" s="33"/>
      <c r="H55" s="23"/>
      <c r="I55" s="23"/>
      <c r="J55" s="24"/>
      <c r="K55" s="23"/>
      <c r="L55" s="23"/>
      <c r="M55" s="23"/>
      <c r="N55" s="23"/>
      <c r="O55" s="24"/>
      <c r="P55" s="23"/>
      <c r="Q55" s="23"/>
      <c r="R55" s="23"/>
      <c r="S55" s="23"/>
      <c r="T55" s="24"/>
      <c r="U55" s="23"/>
    </row>
    <row r="56" spans="1:21" x14ac:dyDescent="0.2">
      <c r="A56" s="68" t="s">
        <v>329</v>
      </c>
      <c r="B56" s="33"/>
      <c r="C56" s="23"/>
      <c r="D56" s="23"/>
      <c r="E56" s="24"/>
      <c r="F56" s="23"/>
      <c r="G56" s="33"/>
      <c r="H56" s="23"/>
      <c r="I56" s="23"/>
      <c r="J56" s="24"/>
      <c r="K56" s="23"/>
      <c r="L56" s="23"/>
      <c r="M56" s="23"/>
      <c r="N56" s="23"/>
      <c r="O56" s="24"/>
      <c r="P56" s="23"/>
      <c r="Q56" s="23"/>
      <c r="R56" s="23"/>
      <c r="S56" s="23"/>
      <c r="T56" s="24"/>
      <c r="U56" s="23"/>
    </row>
    <row r="57" spans="1:21" x14ac:dyDescent="0.2">
      <c r="A57" s="30" t="s">
        <v>24</v>
      </c>
      <c r="B57" s="32">
        <v>1696</v>
      </c>
      <c r="C57" s="21" t="s">
        <v>325</v>
      </c>
      <c r="D57" s="21">
        <v>12262</v>
      </c>
      <c r="E57" s="22">
        <v>5595</v>
      </c>
      <c r="F57" s="21">
        <f t="shared" si="0"/>
        <v>-54.371228184635456</v>
      </c>
      <c r="G57" s="32">
        <v>1330</v>
      </c>
      <c r="H57" s="21" t="s">
        <v>325</v>
      </c>
      <c r="I57" s="21">
        <v>9910</v>
      </c>
      <c r="J57" s="22">
        <v>2006</v>
      </c>
      <c r="K57" s="21">
        <f t="shared" si="1"/>
        <v>-79.757820383451062</v>
      </c>
      <c r="L57" s="21">
        <v>720</v>
      </c>
      <c r="M57" s="21" t="s">
        <v>325</v>
      </c>
      <c r="N57" s="21">
        <v>5462</v>
      </c>
      <c r="O57" s="22">
        <v>2640</v>
      </c>
      <c r="P57" s="21">
        <f t="shared" si="2"/>
        <v>-51.666056389600875</v>
      </c>
      <c r="Q57" s="21">
        <f t="shared" si="4"/>
        <v>2050</v>
      </c>
      <c r="R57" s="21" t="s">
        <v>325</v>
      </c>
      <c r="S57" s="21">
        <f t="shared" si="6"/>
        <v>15372</v>
      </c>
      <c r="T57" s="22">
        <f t="shared" si="7"/>
        <v>4646</v>
      </c>
      <c r="U57" s="21">
        <f t="shared" si="3"/>
        <v>-69.776216497527983</v>
      </c>
    </row>
    <row r="58" spans="1:21" x14ac:dyDescent="0.2">
      <c r="A58" s="30" t="s">
        <v>25</v>
      </c>
      <c r="B58" s="32" t="s">
        <v>325</v>
      </c>
      <c r="C58" s="21" t="s">
        <v>325</v>
      </c>
      <c r="D58" s="21">
        <v>27873</v>
      </c>
      <c r="E58" s="22">
        <v>0</v>
      </c>
      <c r="F58" s="21">
        <f t="shared" si="0"/>
        <v>-100</v>
      </c>
      <c r="G58" s="32">
        <v>0</v>
      </c>
      <c r="H58" s="21">
        <v>0</v>
      </c>
      <c r="I58" s="21">
        <v>0</v>
      </c>
      <c r="J58" s="22">
        <v>0</v>
      </c>
      <c r="K58" s="21" t="s">
        <v>313</v>
      </c>
      <c r="L58" s="21" t="s">
        <v>325</v>
      </c>
      <c r="M58" s="21" t="s">
        <v>325</v>
      </c>
      <c r="N58" s="21">
        <v>28619</v>
      </c>
      <c r="O58" s="22" t="s">
        <v>325</v>
      </c>
      <c r="P58" s="21" t="s">
        <v>325</v>
      </c>
      <c r="Q58" s="21" t="s">
        <v>325</v>
      </c>
      <c r="R58" s="21" t="s">
        <v>325</v>
      </c>
      <c r="S58" s="21">
        <f t="shared" si="6"/>
        <v>28619</v>
      </c>
      <c r="T58" s="22" t="s">
        <v>325</v>
      </c>
      <c r="U58" s="21" t="s">
        <v>325</v>
      </c>
    </row>
    <row r="59" spans="1:21" x14ac:dyDescent="0.2">
      <c r="A59" s="30" t="s">
        <v>26</v>
      </c>
      <c r="B59" s="32">
        <v>9534</v>
      </c>
      <c r="C59" s="21">
        <v>11353</v>
      </c>
      <c r="D59" s="21">
        <v>58491</v>
      </c>
      <c r="E59" s="22">
        <v>81473</v>
      </c>
      <c r="F59" s="21">
        <f t="shared" si="0"/>
        <v>39.291514933921455</v>
      </c>
      <c r="G59" s="32">
        <v>10098</v>
      </c>
      <c r="H59" s="21">
        <v>9933</v>
      </c>
      <c r="I59" s="21">
        <v>57960</v>
      </c>
      <c r="J59" s="22">
        <v>66487</v>
      </c>
      <c r="K59" s="21">
        <f t="shared" si="1"/>
        <v>14.711870255348517</v>
      </c>
      <c r="L59" s="21">
        <v>1170</v>
      </c>
      <c r="M59" s="21">
        <v>1692</v>
      </c>
      <c r="N59" s="21">
        <v>2050</v>
      </c>
      <c r="O59" s="22">
        <v>14028</v>
      </c>
      <c r="P59" s="21">
        <f t="shared" si="2"/>
        <v>584.29268292682923</v>
      </c>
      <c r="Q59" s="21">
        <f t="shared" si="4"/>
        <v>11268</v>
      </c>
      <c r="R59" s="21">
        <f t="shared" si="5"/>
        <v>11625</v>
      </c>
      <c r="S59" s="21">
        <f t="shared" si="6"/>
        <v>60010</v>
      </c>
      <c r="T59" s="22">
        <f t="shared" si="7"/>
        <v>80515</v>
      </c>
      <c r="U59" s="21">
        <f t="shared" si="3"/>
        <v>34.169305115814034</v>
      </c>
    </row>
    <row r="60" spans="1:21" x14ac:dyDescent="0.2">
      <c r="A60" s="30" t="s">
        <v>27</v>
      </c>
      <c r="B60" s="32">
        <v>33885</v>
      </c>
      <c r="C60" s="21">
        <v>23750</v>
      </c>
      <c r="D60" s="21">
        <v>253390</v>
      </c>
      <c r="E60" s="22">
        <v>259778</v>
      </c>
      <c r="F60" s="21">
        <f t="shared" si="0"/>
        <v>2.5210150361103434</v>
      </c>
      <c r="G60" s="32">
        <v>27796</v>
      </c>
      <c r="H60" s="21">
        <v>19553</v>
      </c>
      <c r="I60" s="21">
        <v>200498</v>
      </c>
      <c r="J60" s="22">
        <v>187334</v>
      </c>
      <c r="K60" s="21">
        <f t="shared" si="1"/>
        <v>-6.565651527696037</v>
      </c>
      <c r="L60" s="21">
        <v>6093</v>
      </c>
      <c r="M60" s="21">
        <v>6560</v>
      </c>
      <c r="N60" s="21">
        <v>60743</v>
      </c>
      <c r="O60" s="22">
        <v>74721</v>
      </c>
      <c r="P60" s="21">
        <f t="shared" si="2"/>
        <v>23.011705052434024</v>
      </c>
      <c r="Q60" s="21">
        <f t="shared" si="4"/>
        <v>33889</v>
      </c>
      <c r="R60" s="21">
        <f t="shared" si="5"/>
        <v>26113</v>
      </c>
      <c r="S60" s="21">
        <f t="shared" si="6"/>
        <v>261241</v>
      </c>
      <c r="T60" s="22">
        <f t="shared" si="7"/>
        <v>262055</v>
      </c>
      <c r="U60" s="21">
        <f t="shared" si="3"/>
        <v>0.31158968155840777</v>
      </c>
    </row>
    <row r="61" spans="1:21" x14ac:dyDescent="0.2">
      <c r="A61" s="30" t="s">
        <v>30</v>
      </c>
      <c r="B61" s="32">
        <v>0</v>
      </c>
      <c r="C61" s="21">
        <v>0</v>
      </c>
      <c r="D61" s="21">
        <v>143</v>
      </c>
      <c r="E61" s="22">
        <v>0</v>
      </c>
      <c r="F61" s="21">
        <f t="shared" si="0"/>
        <v>-100</v>
      </c>
      <c r="G61" s="32">
        <v>0</v>
      </c>
      <c r="H61" s="21">
        <v>12</v>
      </c>
      <c r="I61" s="21">
        <v>9</v>
      </c>
      <c r="J61" s="22">
        <v>41</v>
      </c>
      <c r="K61" s="21">
        <f t="shared" si="1"/>
        <v>355.55555555555554</v>
      </c>
      <c r="L61" s="21">
        <v>0</v>
      </c>
      <c r="M61" s="21">
        <v>0</v>
      </c>
      <c r="N61" s="21">
        <v>6</v>
      </c>
      <c r="O61" s="22">
        <v>2</v>
      </c>
      <c r="P61" s="21">
        <f t="shared" si="2"/>
        <v>-66.666666666666657</v>
      </c>
      <c r="Q61" s="21">
        <f t="shared" si="4"/>
        <v>0</v>
      </c>
      <c r="R61" s="21">
        <f t="shared" si="5"/>
        <v>12</v>
      </c>
      <c r="S61" s="21">
        <f t="shared" si="6"/>
        <v>15</v>
      </c>
      <c r="T61" s="22">
        <f t="shared" si="7"/>
        <v>43</v>
      </c>
      <c r="U61" s="21">
        <f t="shared" si="3"/>
        <v>186.66666666666666</v>
      </c>
    </row>
    <row r="62" spans="1:21" x14ac:dyDescent="0.2">
      <c r="A62" s="30" t="s">
        <v>31</v>
      </c>
      <c r="B62" s="32">
        <v>0</v>
      </c>
      <c r="C62" s="21">
        <v>0</v>
      </c>
      <c r="D62" s="21">
        <v>5</v>
      </c>
      <c r="E62" s="22">
        <v>0</v>
      </c>
      <c r="F62" s="21">
        <f t="shared" si="0"/>
        <v>-100</v>
      </c>
      <c r="G62" s="32">
        <v>0</v>
      </c>
      <c r="H62" s="21">
        <v>0</v>
      </c>
      <c r="I62" s="21">
        <v>1</v>
      </c>
      <c r="J62" s="22">
        <v>0</v>
      </c>
      <c r="K62" s="21">
        <f t="shared" si="1"/>
        <v>-100</v>
      </c>
      <c r="L62" s="21">
        <v>0</v>
      </c>
      <c r="M62" s="21">
        <v>0</v>
      </c>
      <c r="N62" s="21">
        <v>16</v>
      </c>
      <c r="O62" s="22">
        <v>0</v>
      </c>
      <c r="P62" s="21">
        <f t="shared" si="2"/>
        <v>-100</v>
      </c>
      <c r="Q62" s="21">
        <f t="shared" si="4"/>
        <v>0</v>
      </c>
      <c r="R62" s="21">
        <f t="shared" si="5"/>
        <v>0</v>
      </c>
      <c r="S62" s="21">
        <f t="shared" si="6"/>
        <v>17</v>
      </c>
      <c r="T62" s="22">
        <f t="shared" si="7"/>
        <v>0</v>
      </c>
      <c r="U62" s="21">
        <f t="shared" si="3"/>
        <v>-100</v>
      </c>
    </row>
    <row r="63" spans="1:21" x14ac:dyDescent="0.2">
      <c r="A63" s="30" t="s">
        <v>32</v>
      </c>
      <c r="B63" s="32">
        <v>115471</v>
      </c>
      <c r="C63" s="21">
        <v>113531</v>
      </c>
      <c r="D63" s="21">
        <v>807559</v>
      </c>
      <c r="E63" s="22">
        <v>905376</v>
      </c>
      <c r="F63" s="21">
        <f t="shared" si="0"/>
        <v>12.112675358704442</v>
      </c>
      <c r="G63" s="32">
        <v>103435</v>
      </c>
      <c r="H63" s="21">
        <v>91772</v>
      </c>
      <c r="I63" s="21">
        <v>745190</v>
      </c>
      <c r="J63" s="22">
        <v>733475</v>
      </c>
      <c r="K63" s="21">
        <f t="shared" si="1"/>
        <v>-1.5720822877386975</v>
      </c>
      <c r="L63" s="21">
        <v>9690</v>
      </c>
      <c r="M63" s="21">
        <v>13330</v>
      </c>
      <c r="N63" s="21">
        <v>65953</v>
      </c>
      <c r="O63" s="22">
        <v>144820</v>
      </c>
      <c r="P63" s="21">
        <f t="shared" si="2"/>
        <v>119.58061043470349</v>
      </c>
      <c r="Q63" s="21">
        <f t="shared" si="4"/>
        <v>113125</v>
      </c>
      <c r="R63" s="21">
        <f t="shared" si="5"/>
        <v>105102</v>
      </c>
      <c r="S63" s="21">
        <f t="shared" si="6"/>
        <v>811143</v>
      </c>
      <c r="T63" s="22">
        <f t="shared" si="7"/>
        <v>878295</v>
      </c>
      <c r="U63" s="21">
        <f t="shared" si="3"/>
        <v>8.2786882214356776</v>
      </c>
    </row>
    <row r="64" spans="1:21" x14ac:dyDescent="0.2">
      <c r="A64" s="30" t="s">
        <v>34</v>
      </c>
      <c r="B64" s="32">
        <v>4840</v>
      </c>
      <c r="C64" s="21">
        <v>2898</v>
      </c>
      <c r="D64" s="21">
        <v>27114</v>
      </c>
      <c r="E64" s="22">
        <v>26488</v>
      </c>
      <c r="F64" s="21">
        <f t="shared" si="0"/>
        <v>-2.3087703769270487</v>
      </c>
      <c r="G64" s="32">
        <v>810</v>
      </c>
      <c r="H64" s="21">
        <v>273</v>
      </c>
      <c r="I64" s="21">
        <v>5661</v>
      </c>
      <c r="J64" s="22">
        <v>1766</v>
      </c>
      <c r="K64" s="21">
        <f t="shared" si="1"/>
        <v>-68.804098215862922</v>
      </c>
      <c r="L64" s="21">
        <v>4083</v>
      </c>
      <c r="M64" s="21">
        <v>927</v>
      </c>
      <c r="N64" s="21">
        <v>21305</v>
      </c>
      <c r="O64" s="22">
        <v>23369</v>
      </c>
      <c r="P64" s="21">
        <f t="shared" si="2"/>
        <v>9.6878666979582242</v>
      </c>
      <c r="Q64" s="21">
        <f t="shared" si="4"/>
        <v>4893</v>
      </c>
      <c r="R64" s="21">
        <f t="shared" si="5"/>
        <v>1200</v>
      </c>
      <c r="S64" s="21">
        <f t="shared" si="6"/>
        <v>26966</v>
      </c>
      <c r="T64" s="22">
        <f t="shared" si="7"/>
        <v>25135</v>
      </c>
      <c r="U64" s="21">
        <f t="shared" si="3"/>
        <v>-6.7900318920121636</v>
      </c>
    </row>
    <row r="65" spans="1:21" x14ac:dyDescent="0.2">
      <c r="A65" s="30" t="s">
        <v>36</v>
      </c>
      <c r="B65" s="32">
        <v>3648</v>
      </c>
      <c r="C65" s="21">
        <v>2712</v>
      </c>
      <c r="D65" s="21">
        <v>29771</v>
      </c>
      <c r="E65" s="22">
        <v>29681</v>
      </c>
      <c r="F65" s="21">
        <f t="shared" si="0"/>
        <v>-0.30230761479291929</v>
      </c>
      <c r="G65" s="32">
        <v>3791</v>
      </c>
      <c r="H65" s="21">
        <v>2344</v>
      </c>
      <c r="I65" s="21">
        <v>32775</v>
      </c>
      <c r="J65" s="22">
        <v>22150</v>
      </c>
      <c r="K65" s="21">
        <f t="shared" si="1"/>
        <v>-32.418001525553017</v>
      </c>
      <c r="L65" s="21">
        <v>532</v>
      </c>
      <c r="M65" s="21">
        <v>412</v>
      </c>
      <c r="N65" s="21">
        <v>2885</v>
      </c>
      <c r="O65" s="22">
        <v>8907</v>
      </c>
      <c r="P65" s="21">
        <f t="shared" si="2"/>
        <v>208.73483535528595</v>
      </c>
      <c r="Q65" s="21">
        <f t="shared" si="4"/>
        <v>4323</v>
      </c>
      <c r="R65" s="21">
        <f t="shared" si="5"/>
        <v>2756</v>
      </c>
      <c r="S65" s="21">
        <f t="shared" si="6"/>
        <v>35660</v>
      </c>
      <c r="T65" s="22">
        <f t="shared" si="7"/>
        <v>31057</v>
      </c>
      <c r="U65" s="21">
        <f t="shared" si="3"/>
        <v>-12.908020190689848</v>
      </c>
    </row>
    <row r="66" spans="1:21" x14ac:dyDescent="0.2">
      <c r="A66" s="30" t="s">
        <v>37</v>
      </c>
      <c r="B66" s="32">
        <v>1123</v>
      </c>
      <c r="C66" s="21">
        <v>265</v>
      </c>
      <c r="D66" s="21">
        <v>8674</v>
      </c>
      <c r="E66" s="22">
        <v>6892</v>
      </c>
      <c r="F66" s="21">
        <f t="shared" si="0"/>
        <v>-20.54415494581508</v>
      </c>
      <c r="G66" s="32">
        <v>1004</v>
      </c>
      <c r="H66" s="21">
        <v>288</v>
      </c>
      <c r="I66" s="21">
        <v>8308</v>
      </c>
      <c r="J66" s="22">
        <v>7039</v>
      </c>
      <c r="K66" s="21">
        <f t="shared" si="1"/>
        <v>-15.274434280211842</v>
      </c>
      <c r="L66" s="21">
        <v>0</v>
      </c>
      <c r="M66" s="21">
        <v>0</v>
      </c>
      <c r="N66" s="21">
        <v>12</v>
      </c>
      <c r="O66" s="22">
        <v>0</v>
      </c>
      <c r="P66" s="21">
        <f t="shared" si="2"/>
        <v>-100</v>
      </c>
      <c r="Q66" s="21">
        <f t="shared" si="4"/>
        <v>1004</v>
      </c>
      <c r="R66" s="21">
        <f t="shared" si="5"/>
        <v>288</v>
      </c>
      <c r="S66" s="21">
        <f t="shared" si="6"/>
        <v>8320</v>
      </c>
      <c r="T66" s="22">
        <f t="shared" si="7"/>
        <v>7039</v>
      </c>
      <c r="U66" s="21">
        <f t="shared" si="3"/>
        <v>-15.396634615384617</v>
      </c>
    </row>
    <row r="67" spans="1:21" x14ac:dyDescent="0.2">
      <c r="A67" s="30" t="s">
        <v>314</v>
      </c>
      <c r="B67" s="32" t="s">
        <v>325</v>
      </c>
      <c r="C67" s="21" t="s">
        <v>325</v>
      </c>
      <c r="D67" s="21">
        <v>81250</v>
      </c>
      <c r="E67" s="22">
        <v>105695</v>
      </c>
      <c r="F67" s="21">
        <f t="shared" si="0"/>
        <v>30.086153846153845</v>
      </c>
      <c r="G67" s="32" t="s">
        <v>325</v>
      </c>
      <c r="H67" s="21" t="s">
        <v>325</v>
      </c>
      <c r="I67" s="21">
        <v>87170</v>
      </c>
      <c r="J67" s="22">
        <v>105226</v>
      </c>
      <c r="K67" s="21">
        <f t="shared" si="1"/>
        <v>20.713548239073077</v>
      </c>
      <c r="L67" s="21" t="s">
        <v>325</v>
      </c>
      <c r="M67" s="21" t="s">
        <v>325</v>
      </c>
      <c r="N67" s="21">
        <v>164</v>
      </c>
      <c r="O67" s="22">
        <v>366</v>
      </c>
      <c r="P67" s="21">
        <f t="shared" si="2"/>
        <v>123.17073170731707</v>
      </c>
      <c r="Q67" s="21" t="s">
        <v>325</v>
      </c>
      <c r="R67" s="21" t="s">
        <v>325</v>
      </c>
      <c r="S67" s="21">
        <f t="shared" si="6"/>
        <v>87334</v>
      </c>
      <c r="T67" s="22">
        <f t="shared" si="7"/>
        <v>105592</v>
      </c>
      <c r="U67" s="21">
        <f t="shared" si="3"/>
        <v>20.905947282845169</v>
      </c>
    </row>
    <row r="68" spans="1:21" x14ac:dyDescent="0.2">
      <c r="A68" s="30" t="s">
        <v>38</v>
      </c>
      <c r="B68" s="32">
        <v>231</v>
      </c>
      <c r="C68" s="21">
        <v>97</v>
      </c>
      <c r="D68" s="21">
        <v>2760</v>
      </c>
      <c r="E68" s="22">
        <v>770</v>
      </c>
      <c r="F68" s="21">
        <f t="shared" si="0"/>
        <v>-72.101449275362313</v>
      </c>
      <c r="G68" s="32">
        <v>3013</v>
      </c>
      <c r="H68" s="21">
        <v>1488</v>
      </c>
      <c r="I68" s="21">
        <v>19550</v>
      </c>
      <c r="J68" s="22">
        <v>19955</v>
      </c>
      <c r="K68" s="21">
        <f t="shared" si="1"/>
        <v>2.0716112531969308</v>
      </c>
      <c r="L68" s="21">
        <v>0</v>
      </c>
      <c r="M68" s="21">
        <v>0</v>
      </c>
      <c r="N68" s="21">
        <v>0</v>
      </c>
      <c r="O68" s="22">
        <v>0</v>
      </c>
      <c r="P68" s="21" t="s">
        <v>313</v>
      </c>
      <c r="Q68" s="21">
        <f t="shared" si="4"/>
        <v>3013</v>
      </c>
      <c r="R68" s="21">
        <f t="shared" si="5"/>
        <v>1488</v>
      </c>
      <c r="S68" s="21">
        <f t="shared" si="6"/>
        <v>19550</v>
      </c>
      <c r="T68" s="22">
        <f t="shared" si="7"/>
        <v>19955</v>
      </c>
      <c r="U68" s="21">
        <f t="shared" si="3"/>
        <v>2.0716112531969308</v>
      </c>
    </row>
    <row r="69" spans="1:21" x14ac:dyDescent="0.2">
      <c r="A69" s="30" t="s">
        <v>39</v>
      </c>
      <c r="B69" s="32">
        <v>3035</v>
      </c>
      <c r="C69" s="21">
        <v>4285</v>
      </c>
      <c r="D69" s="21">
        <v>43113</v>
      </c>
      <c r="E69" s="22">
        <v>45188</v>
      </c>
      <c r="F69" s="21">
        <f t="shared" si="0"/>
        <v>4.8129334539466049</v>
      </c>
      <c r="G69" s="32">
        <v>1967</v>
      </c>
      <c r="H69" s="21">
        <v>1030</v>
      </c>
      <c r="I69" s="21">
        <v>14313</v>
      </c>
      <c r="J69" s="22">
        <v>10979</v>
      </c>
      <c r="K69" s="21">
        <f t="shared" si="1"/>
        <v>-23.293509397051633</v>
      </c>
      <c r="L69" s="21">
        <v>2703</v>
      </c>
      <c r="M69" s="21">
        <v>2305</v>
      </c>
      <c r="N69" s="21">
        <v>28368</v>
      </c>
      <c r="O69" s="22">
        <v>32101</v>
      </c>
      <c r="P69" s="21">
        <f t="shared" si="2"/>
        <v>13.159193457416807</v>
      </c>
      <c r="Q69" s="21">
        <f t="shared" si="4"/>
        <v>4670</v>
      </c>
      <c r="R69" s="21">
        <f t="shared" si="5"/>
        <v>3335</v>
      </c>
      <c r="S69" s="21">
        <f t="shared" si="6"/>
        <v>42681</v>
      </c>
      <c r="T69" s="22">
        <f t="shared" si="7"/>
        <v>43080</v>
      </c>
      <c r="U69" s="21">
        <f t="shared" si="3"/>
        <v>0.93484220144795094</v>
      </c>
    </row>
    <row r="70" spans="1:21" x14ac:dyDescent="0.2">
      <c r="A70" s="29" t="s">
        <v>55</v>
      </c>
      <c r="B70" s="33">
        <v>173463</v>
      </c>
      <c r="C70" s="23">
        <v>158891</v>
      </c>
      <c r="D70" s="23">
        <v>1352405</v>
      </c>
      <c r="E70" s="24">
        <v>1466936</v>
      </c>
      <c r="F70" s="23">
        <f t="shared" si="0"/>
        <v>8.468690961657197</v>
      </c>
      <c r="G70" s="33">
        <v>153244</v>
      </c>
      <c r="H70" s="23">
        <v>126693</v>
      </c>
      <c r="I70" s="23">
        <v>1181345</v>
      </c>
      <c r="J70" s="24">
        <v>1156458</v>
      </c>
      <c r="K70" s="23">
        <f t="shared" si="1"/>
        <v>-2.1066665538009643</v>
      </c>
      <c r="L70" s="23">
        <v>24991</v>
      </c>
      <c r="M70" s="23">
        <v>25226</v>
      </c>
      <c r="N70" s="23">
        <v>215583</v>
      </c>
      <c r="O70" s="24">
        <v>300954</v>
      </c>
      <c r="P70" s="23">
        <f t="shared" si="2"/>
        <v>39.60006122931771</v>
      </c>
      <c r="Q70" s="23">
        <f t="shared" si="4"/>
        <v>178235</v>
      </c>
      <c r="R70" s="23">
        <f t="shared" si="5"/>
        <v>151919</v>
      </c>
      <c r="S70" s="23">
        <f t="shared" si="6"/>
        <v>1396928</v>
      </c>
      <c r="T70" s="24">
        <f t="shared" si="7"/>
        <v>1457412</v>
      </c>
      <c r="U70" s="23">
        <f t="shared" si="3"/>
        <v>4.3297865029550557</v>
      </c>
    </row>
    <row r="71" spans="1:21" x14ac:dyDescent="0.2">
      <c r="A71" s="29"/>
      <c r="B71" s="33"/>
      <c r="C71" s="23"/>
      <c r="D71" s="23"/>
      <c r="E71" s="24"/>
      <c r="F71" s="23"/>
      <c r="G71" s="33"/>
      <c r="H71" s="23"/>
      <c r="I71" s="23"/>
      <c r="J71" s="24"/>
      <c r="K71" s="23"/>
      <c r="L71" s="23"/>
      <c r="M71" s="23"/>
      <c r="N71" s="23"/>
      <c r="O71" s="24"/>
      <c r="P71" s="23"/>
      <c r="Q71" s="23"/>
      <c r="R71" s="23"/>
      <c r="S71" s="23"/>
      <c r="T71" s="24"/>
      <c r="U71" s="23"/>
    </row>
    <row r="72" spans="1:21" x14ac:dyDescent="0.2">
      <c r="A72" s="29" t="s">
        <v>104</v>
      </c>
      <c r="B72" s="34"/>
      <c r="C72" s="25"/>
      <c r="D72" s="25"/>
      <c r="E72" s="26"/>
      <c r="F72" s="25"/>
      <c r="G72" s="34"/>
      <c r="H72" s="25"/>
      <c r="I72" s="25"/>
      <c r="J72" s="26"/>
      <c r="K72" s="25"/>
      <c r="L72" s="25"/>
      <c r="M72" s="25"/>
      <c r="N72" s="25"/>
      <c r="O72" s="26"/>
      <c r="P72" s="25"/>
      <c r="Q72" s="25"/>
      <c r="R72" s="25"/>
      <c r="S72" s="25"/>
      <c r="T72" s="26"/>
      <c r="U72" s="25"/>
    </row>
    <row r="73" spans="1:21" x14ac:dyDescent="0.2">
      <c r="A73" s="29" t="s">
        <v>105</v>
      </c>
      <c r="B73" s="34"/>
      <c r="C73" s="25"/>
      <c r="D73" s="25"/>
      <c r="E73" s="26"/>
      <c r="F73" s="25"/>
      <c r="G73" s="34"/>
      <c r="H73" s="25"/>
      <c r="I73" s="25"/>
      <c r="J73" s="26"/>
      <c r="K73" s="25"/>
      <c r="L73" s="25"/>
      <c r="M73" s="25"/>
      <c r="N73" s="25"/>
      <c r="O73" s="26"/>
      <c r="P73" s="25"/>
      <c r="Q73" s="25"/>
      <c r="R73" s="25"/>
      <c r="S73" s="25"/>
      <c r="T73" s="26"/>
      <c r="U73" s="25"/>
    </row>
    <row r="74" spans="1:21" x14ac:dyDescent="0.2">
      <c r="A74" s="30" t="s">
        <v>106</v>
      </c>
      <c r="B74" s="32">
        <v>5082</v>
      </c>
      <c r="C74" s="21" t="s">
        <v>325</v>
      </c>
      <c r="D74" s="21">
        <v>55128</v>
      </c>
      <c r="E74" s="22">
        <v>29795</v>
      </c>
      <c r="F74" s="21">
        <f t="shared" si="0"/>
        <v>-45.953054709040778</v>
      </c>
      <c r="G74" s="32">
        <v>2266</v>
      </c>
      <c r="H74" s="21" t="s">
        <v>325</v>
      </c>
      <c r="I74" s="21">
        <v>19685</v>
      </c>
      <c r="J74" s="22">
        <v>9865</v>
      </c>
      <c r="K74" s="21">
        <f t="shared" si="1"/>
        <v>-49.885699771399544</v>
      </c>
      <c r="L74" s="21">
        <v>2263</v>
      </c>
      <c r="M74" s="21" t="s">
        <v>325</v>
      </c>
      <c r="N74" s="21">
        <v>37296</v>
      </c>
      <c r="O74" s="22">
        <v>15382</v>
      </c>
      <c r="P74" s="21">
        <f t="shared" si="2"/>
        <v>-58.756971256971255</v>
      </c>
      <c r="Q74" s="21">
        <f t="shared" si="4"/>
        <v>4529</v>
      </c>
      <c r="R74" s="21" t="e">
        <f t="shared" si="5"/>
        <v>#VALUE!</v>
      </c>
      <c r="S74" s="21">
        <f t="shared" si="6"/>
        <v>56981</v>
      </c>
      <c r="T74" s="22">
        <f t="shared" si="7"/>
        <v>25247</v>
      </c>
      <c r="U74" s="21">
        <f t="shared" si="3"/>
        <v>-55.692248293290746</v>
      </c>
    </row>
    <row r="75" spans="1:21" x14ac:dyDescent="0.2">
      <c r="A75" s="30" t="s">
        <v>107</v>
      </c>
      <c r="B75" s="32">
        <v>1202</v>
      </c>
      <c r="C75" s="21">
        <v>510</v>
      </c>
      <c r="D75" s="21">
        <v>7586</v>
      </c>
      <c r="E75" s="22">
        <v>5878</v>
      </c>
      <c r="F75" s="21">
        <f t="shared" ref="F75:F138" si="8">(E75-D75)/D75*100</f>
        <v>-22.51515950435012</v>
      </c>
      <c r="G75" s="32">
        <v>1210</v>
      </c>
      <c r="H75" s="21">
        <v>494</v>
      </c>
      <c r="I75" s="21">
        <v>7556</v>
      </c>
      <c r="J75" s="22">
        <v>5346</v>
      </c>
      <c r="K75" s="21">
        <f t="shared" ref="K75:K138" si="9">(J75-I75)/I75*100</f>
        <v>-29.248279512969827</v>
      </c>
      <c r="L75" s="21">
        <v>63</v>
      </c>
      <c r="M75" s="21">
        <v>30</v>
      </c>
      <c r="N75" s="21">
        <v>281</v>
      </c>
      <c r="O75" s="22">
        <v>765</v>
      </c>
      <c r="P75" s="21">
        <f t="shared" ref="P75:P138" si="10">(O75-N75)/N75*100</f>
        <v>172.24199288256227</v>
      </c>
      <c r="Q75" s="21">
        <f t="shared" si="4"/>
        <v>1273</v>
      </c>
      <c r="R75" s="21">
        <f t="shared" si="5"/>
        <v>524</v>
      </c>
      <c r="S75" s="21">
        <f t="shared" si="6"/>
        <v>7837</v>
      </c>
      <c r="T75" s="22">
        <f t="shared" si="7"/>
        <v>6111</v>
      </c>
      <c r="U75" s="21">
        <f t="shared" ref="U75:U138" si="11">(T75-S75)/S75*100</f>
        <v>-22.023733571519713</v>
      </c>
    </row>
    <row r="76" spans="1:21" x14ac:dyDescent="0.2">
      <c r="A76" s="30" t="s">
        <v>108</v>
      </c>
      <c r="B76" s="32">
        <v>11805</v>
      </c>
      <c r="C76" s="21">
        <v>10400</v>
      </c>
      <c r="D76" s="21">
        <v>74410</v>
      </c>
      <c r="E76" s="22">
        <v>90922</v>
      </c>
      <c r="F76" s="21">
        <f t="shared" si="8"/>
        <v>22.190565784168793</v>
      </c>
      <c r="G76" s="32">
        <v>11779</v>
      </c>
      <c r="H76" s="21">
        <v>11377</v>
      </c>
      <c r="I76" s="21">
        <v>71026</v>
      </c>
      <c r="J76" s="22">
        <v>85659</v>
      </c>
      <c r="K76" s="21">
        <f t="shared" si="9"/>
        <v>20.602314645341142</v>
      </c>
      <c r="L76" s="21">
        <v>407</v>
      </c>
      <c r="M76" s="21">
        <v>499</v>
      </c>
      <c r="N76" s="21">
        <v>3784</v>
      </c>
      <c r="O76" s="22">
        <v>6167</v>
      </c>
      <c r="P76" s="21">
        <f t="shared" si="10"/>
        <v>62.975687103594083</v>
      </c>
      <c r="Q76" s="21">
        <f t="shared" ref="Q76:Q139" si="12">G76+L76</f>
        <v>12186</v>
      </c>
      <c r="R76" s="21">
        <f t="shared" ref="R76:R139" si="13">H76+M76</f>
        <v>11876</v>
      </c>
      <c r="S76" s="21">
        <f t="shared" ref="S76:S139" si="14">I76+N76</f>
        <v>74810</v>
      </c>
      <c r="T76" s="22">
        <f t="shared" ref="T76:T139" si="15">J76+O76</f>
        <v>91826</v>
      </c>
      <c r="U76" s="21">
        <f t="shared" si="11"/>
        <v>22.745622243015639</v>
      </c>
    </row>
    <row r="77" spans="1:21" x14ac:dyDescent="0.2">
      <c r="A77" s="30" t="s">
        <v>109</v>
      </c>
      <c r="B77" s="32">
        <v>9067</v>
      </c>
      <c r="C77" s="21">
        <v>9317</v>
      </c>
      <c r="D77" s="21">
        <v>53020</v>
      </c>
      <c r="E77" s="22">
        <v>75169</v>
      </c>
      <c r="F77" s="21">
        <f t="shared" si="8"/>
        <v>41.774801961523956</v>
      </c>
      <c r="G77" s="32">
        <v>8859</v>
      </c>
      <c r="H77" s="21">
        <v>6904</v>
      </c>
      <c r="I77" s="21">
        <v>47222</v>
      </c>
      <c r="J77" s="22">
        <v>60839</v>
      </c>
      <c r="K77" s="21">
        <f t="shared" si="9"/>
        <v>28.836135699462119</v>
      </c>
      <c r="L77" s="21">
        <v>1721</v>
      </c>
      <c r="M77" s="21">
        <v>2417</v>
      </c>
      <c r="N77" s="21">
        <v>4875</v>
      </c>
      <c r="O77" s="22">
        <v>14690</v>
      </c>
      <c r="P77" s="21">
        <f t="shared" si="10"/>
        <v>201.33333333333331</v>
      </c>
      <c r="Q77" s="21">
        <f t="shared" si="12"/>
        <v>10580</v>
      </c>
      <c r="R77" s="21">
        <f t="shared" si="13"/>
        <v>9321</v>
      </c>
      <c r="S77" s="21">
        <f t="shared" si="14"/>
        <v>52097</v>
      </c>
      <c r="T77" s="22">
        <f t="shared" si="15"/>
        <v>75529</v>
      </c>
      <c r="U77" s="21">
        <f t="shared" si="11"/>
        <v>44.977637867823482</v>
      </c>
    </row>
    <row r="78" spans="1:21" x14ac:dyDescent="0.2">
      <c r="A78" s="30" t="s">
        <v>110</v>
      </c>
      <c r="B78" s="32">
        <v>16314</v>
      </c>
      <c r="C78" s="21">
        <v>19885</v>
      </c>
      <c r="D78" s="21">
        <v>87306</v>
      </c>
      <c r="E78" s="22">
        <v>127468</v>
      </c>
      <c r="F78" s="21">
        <f t="shared" si="8"/>
        <v>46.001420291847069</v>
      </c>
      <c r="G78" s="32">
        <v>15342</v>
      </c>
      <c r="H78" s="21">
        <v>12703</v>
      </c>
      <c r="I78" s="21">
        <v>85837</v>
      </c>
      <c r="J78" s="22">
        <v>118052</v>
      </c>
      <c r="K78" s="21">
        <f t="shared" si="9"/>
        <v>37.530435593042625</v>
      </c>
      <c r="L78" s="21">
        <v>491</v>
      </c>
      <c r="M78" s="21">
        <v>641</v>
      </c>
      <c r="N78" s="21">
        <v>4055</v>
      </c>
      <c r="O78" s="22">
        <v>5588</v>
      </c>
      <c r="P78" s="21">
        <f t="shared" si="10"/>
        <v>37.80517879161529</v>
      </c>
      <c r="Q78" s="21">
        <f t="shared" si="12"/>
        <v>15833</v>
      </c>
      <c r="R78" s="21">
        <f t="shared" si="13"/>
        <v>13344</v>
      </c>
      <c r="S78" s="21">
        <f t="shared" si="14"/>
        <v>89892</v>
      </c>
      <c r="T78" s="22">
        <f t="shared" si="15"/>
        <v>123640</v>
      </c>
      <c r="U78" s="21">
        <f t="shared" si="11"/>
        <v>37.542829172785119</v>
      </c>
    </row>
    <row r="79" spans="1:21" x14ac:dyDescent="0.2">
      <c r="A79" s="30" t="s">
        <v>111</v>
      </c>
      <c r="B79" s="32">
        <v>15617</v>
      </c>
      <c r="C79" s="21">
        <v>15990</v>
      </c>
      <c r="D79" s="21">
        <v>87047</v>
      </c>
      <c r="E79" s="22">
        <v>145709</v>
      </c>
      <c r="F79" s="21">
        <f t="shared" si="8"/>
        <v>67.391179477753397</v>
      </c>
      <c r="G79" s="32">
        <v>10623</v>
      </c>
      <c r="H79" s="21">
        <v>9576</v>
      </c>
      <c r="I79" s="21">
        <v>74555</v>
      </c>
      <c r="J79" s="22">
        <v>92056</v>
      </c>
      <c r="K79" s="21">
        <f t="shared" si="9"/>
        <v>23.47394540942928</v>
      </c>
      <c r="L79" s="21">
        <v>1954</v>
      </c>
      <c r="M79" s="21">
        <v>3517</v>
      </c>
      <c r="N79" s="21">
        <v>3025</v>
      </c>
      <c r="O79" s="22">
        <v>32644</v>
      </c>
      <c r="P79" s="21">
        <f t="shared" si="10"/>
        <v>979.14049586776866</v>
      </c>
      <c r="Q79" s="21">
        <f t="shared" si="12"/>
        <v>12577</v>
      </c>
      <c r="R79" s="21">
        <f t="shared" si="13"/>
        <v>13093</v>
      </c>
      <c r="S79" s="21">
        <f t="shared" si="14"/>
        <v>77580</v>
      </c>
      <c r="T79" s="22">
        <f t="shared" si="15"/>
        <v>124700</v>
      </c>
      <c r="U79" s="21">
        <f t="shared" si="11"/>
        <v>60.737303428718747</v>
      </c>
    </row>
    <row r="80" spans="1:21" x14ac:dyDescent="0.2">
      <c r="A80" s="30" t="s">
        <v>112</v>
      </c>
      <c r="B80" s="32">
        <v>2278</v>
      </c>
      <c r="C80" s="21">
        <v>3429</v>
      </c>
      <c r="D80" s="21">
        <v>4729</v>
      </c>
      <c r="E80" s="22">
        <v>35396</v>
      </c>
      <c r="F80" s="21">
        <f t="shared" si="8"/>
        <v>648.48805244237678</v>
      </c>
      <c r="G80" s="32">
        <v>3061</v>
      </c>
      <c r="H80" s="21">
        <v>3827</v>
      </c>
      <c r="I80" s="21">
        <v>3958</v>
      </c>
      <c r="J80" s="22">
        <v>28993</v>
      </c>
      <c r="K80" s="21">
        <f t="shared" si="9"/>
        <v>632.51642243557353</v>
      </c>
      <c r="L80" s="21">
        <v>97</v>
      </c>
      <c r="M80" s="21">
        <v>250</v>
      </c>
      <c r="N80" s="21">
        <v>503</v>
      </c>
      <c r="O80" s="22">
        <v>6126</v>
      </c>
      <c r="P80" s="21">
        <f t="shared" si="10"/>
        <v>1117.8926441351889</v>
      </c>
      <c r="Q80" s="21">
        <f t="shared" si="12"/>
        <v>3158</v>
      </c>
      <c r="R80" s="21">
        <f t="shared" si="13"/>
        <v>4077</v>
      </c>
      <c r="S80" s="21">
        <f t="shared" si="14"/>
        <v>4461</v>
      </c>
      <c r="T80" s="22">
        <f t="shared" si="15"/>
        <v>35119</v>
      </c>
      <c r="U80" s="21">
        <f t="shared" si="11"/>
        <v>687.24501232907414</v>
      </c>
    </row>
    <row r="81" spans="1:21" x14ac:dyDescent="0.2">
      <c r="A81" s="30" t="s">
        <v>113</v>
      </c>
      <c r="B81" s="32">
        <v>3628</v>
      </c>
      <c r="C81" s="21">
        <v>6135</v>
      </c>
      <c r="D81" s="21">
        <v>32070</v>
      </c>
      <c r="E81" s="22">
        <v>57528</v>
      </c>
      <c r="F81" s="21">
        <f t="shared" si="8"/>
        <v>79.382600561272227</v>
      </c>
      <c r="G81" s="32">
        <v>4082</v>
      </c>
      <c r="H81" s="21">
        <v>5775</v>
      </c>
      <c r="I81" s="21">
        <v>33270</v>
      </c>
      <c r="J81" s="22">
        <v>48294</v>
      </c>
      <c r="K81" s="21">
        <f t="shared" si="9"/>
        <v>45.157799819657349</v>
      </c>
      <c r="L81" s="21">
        <v>587</v>
      </c>
      <c r="M81" s="21">
        <v>18</v>
      </c>
      <c r="N81" s="21">
        <v>4067</v>
      </c>
      <c r="O81" s="22">
        <v>9882</v>
      </c>
      <c r="P81" s="21">
        <f t="shared" si="10"/>
        <v>142.98008359970493</v>
      </c>
      <c r="Q81" s="21">
        <f t="shared" si="12"/>
        <v>4669</v>
      </c>
      <c r="R81" s="21">
        <f t="shared" si="13"/>
        <v>5793</v>
      </c>
      <c r="S81" s="21">
        <f t="shared" si="14"/>
        <v>37337</v>
      </c>
      <c r="T81" s="22">
        <f t="shared" si="15"/>
        <v>58176</v>
      </c>
      <c r="U81" s="21">
        <f t="shared" si="11"/>
        <v>55.813268339716636</v>
      </c>
    </row>
    <row r="82" spans="1:21" x14ac:dyDescent="0.2">
      <c r="A82" s="30" t="s">
        <v>320</v>
      </c>
      <c r="B82" s="32" t="s">
        <v>325</v>
      </c>
      <c r="C82" s="21" t="s">
        <v>325</v>
      </c>
      <c r="D82" s="21">
        <v>37726</v>
      </c>
      <c r="E82" s="22">
        <v>104813</v>
      </c>
      <c r="F82" s="21">
        <f t="shared" si="8"/>
        <v>177.82696283730053</v>
      </c>
      <c r="G82" s="32" t="s">
        <v>325</v>
      </c>
      <c r="H82" s="21" t="s">
        <v>325</v>
      </c>
      <c r="I82" s="21">
        <v>38919</v>
      </c>
      <c r="J82" s="22">
        <v>106311</v>
      </c>
      <c r="K82" s="21">
        <f t="shared" si="9"/>
        <v>173.15963925075155</v>
      </c>
      <c r="L82" s="21" t="s">
        <v>325</v>
      </c>
      <c r="M82" s="21" t="s">
        <v>325</v>
      </c>
      <c r="N82" s="21">
        <v>21</v>
      </c>
      <c r="O82" s="22">
        <v>827</v>
      </c>
      <c r="P82" s="21">
        <f t="shared" si="10"/>
        <v>3838.0952380952381</v>
      </c>
      <c r="Q82" s="21" t="s">
        <v>325</v>
      </c>
      <c r="R82" s="21" t="s">
        <v>325</v>
      </c>
      <c r="S82" s="21">
        <f t="shared" si="14"/>
        <v>38940</v>
      </c>
      <c r="T82" s="22">
        <f t="shared" si="15"/>
        <v>107138</v>
      </c>
      <c r="U82" s="21">
        <f t="shared" si="11"/>
        <v>175.13610683102206</v>
      </c>
    </row>
    <row r="83" spans="1:21" x14ac:dyDescent="0.2">
      <c r="A83" s="30" t="s">
        <v>114</v>
      </c>
      <c r="B83" s="32">
        <v>0</v>
      </c>
      <c r="C83" s="21">
        <v>0</v>
      </c>
      <c r="D83" s="21">
        <v>0</v>
      </c>
      <c r="E83" s="22">
        <v>0</v>
      </c>
      <c r="F83" s="21" t="s">
        <v>313</v>
      </c>
      <c r="G83" s="32">
        <v>3005</v>
      </c>
      <c r="H83" s="21">
        <v>2590</v>
      </c>
      <c r="I83" s="21">
        <v>10605</v>
      </c>
      <c r="J83" s="22">
        <v>21164</v>
      </c>
      <c r="K83" s="21">
        <f t="shared" si="9"/>
        <v>99.566242338519558</v>
      </c>
      <c r="L83" s="21">
        <v>0</v>
      </c>
      <c r="M83" s="21">
        <v>0</v>
      </c>
      <c r="N83" s="21">
        <v>0</v>
      </c>
      <c r="O83" s="22">
        <v>0</v>
      </c>
      <c r="P83" s="21" t="s">
        <v>313</v>
      </c>
      <c r="Q83" s="21">
        <f t="shared" si="12"/>
        <v>3005</v>
      </c>
      <c r="R83" s="21">
        <f t="shared" si="13"/>
        <v>2590</v>
      </c>
      <c r="S83" s="21">
        <f t="shared" si="14"/>
        <v>10605</v>
      </c>
      <c r="T83" s="22">
        <f t="shared" si="15"/>
        <v>21164</v>
      </c>
      <c r="U83" s="21">
        <f t="shared" si="11"/>
        <v>99.566242338519558</v>
      </c>
    </row>
    <row r="84" spans="1:21" x14ac:dyDescent="0.2">
      <c r="A84" s="29" t="s">
        <v>115</v>
      </c>
      <c r="B84" s="33">
        <v>64993</v>
      </c>
      <c r="C84" s="23">
        <v>65666</v>
      </c>
      <c r="D84" s="23">
        <v>439022</v>
      </c>
      <c r="E84" s="24">
        <v>672678</v>
      </c>
      <c r="F84" s="23">
        <f t="shared" si="8"/>
        <v>53.221934208308461</v>
      </c>
      <c r="G84" s="33">
        <v>60227</v>
      </c>
      <c r="H84" s="23">
        <v>53246</v>
      </c>
      <c r="I84" s="23">
        <v>392633</v>
      </c>
      <c r="J84" s="24">
        <v>576579</v>
      </c>
      <c r="K84" s="23">
        <f t="shared" si="9"/>
        <v>46.849347864290571</v>
      </c>
      <c r="L84" s="23">
        <v>7583</v>
      </c>
      <c r="M84" s="23">
        <v>7372</v>
      </c>
      <c r="N84" s="23">
        <v>57907</v>
      </c>
      <c r="O84" s="24">
        <v>92071</v>
      </c>
      <c r="P84" s="23">
        <f t="shared" si="10"/>
        <v>58.998048595161215</v>
      </c>
      <c r="Q84" s="23">
        <f t="shared" si="12"/>
        <v>67810</v>
      </c>
      <c r="R84" s="23">
        <f t="shared" si="13"/>
        <v>60618</v>
      </c>
      <c r="S84" s="23">
        <f t="shared" si="14"/>
        <v>450540</v>
      </c>
      <c r="T84" s="24">
        <f t="shared" si="15"/>
        <v>668650</v>
      </c>
      <c r="U84" s="23">
        <f t="shared" si="11"/>
        <v>48.41079593376837</v>
      </c>
    </row>
    <row r="85" spans="1:21" x14ac:dyDescent="0.2">
      <c r="A85" s="29" t="s">
        <v>116</v>
      </c>
      <c r="B85" s="34"/>
      <c r="C85" s="25"/>
      <c r="D85" s="25"/>
      <c r="E85" s="26"/>
      <c r="F85" s="25"/>
      <c r="G85" s="34"/>
      <c r="H85" s="25"/>
      <c r="I85" s="25"/>
      <c r="J85" s="26"/>
      <c r="K85" s="25"/>
      <c r="L85" s="25"/>
      <c r="M85" s="25"/>
      <c r="N85" s="25"/>
      <c r="O85" s="26"/>
      <c r="P85" s="25"/>
      <c r="Q85" s="25"/>
      <c r="R85" s="25"/>
      <c r="S85" s="25"/>
      <c r="T85" s="26"/>
      <c r="U85" s="25"/>
    </row>
    <row r="86" spans="1:21" x14ac:dyDescent="0.2">
      <c r="A86" s="30" t="s">
        <v>117</v>
      </c>
      <c r="B86" s="32">
        <v>0</v>
      </c>
      <c r="C86" s="21">
        <v>126</v>
      </c>
      <c r="D86" s="21">
        <v>0</v>
      </c>
      <c r="E86" s="22">
        <v>375</v>
      </c>
      <c r="F86" s="21" t="s">
        <v>313</v>
      </c>
      <c r="G86" s="32">
        <v>0</v>
      </c>
      <c r="H86" s="21">
        <v>110</v>
      </c>
      <c r="I86" s="21">
        <v>0</v>
      </c>
      <c r="J86" s="22">
        <v>300</v>
      </c>
      <c r="K86" s="21" t="s">
        <v>313</v>
      </c>
      <c r="L86" s="21">
        <v>0</v>
      </c>
      <c r="M86" s="21">
        <v>1</v>
      </c>
      <c r="N86" s="21">
        <v>0</v>
      </c>
      <c r="O86" s="22">
        <v>1</v>
      </c>
      <c r="P86" s="21" t="s">
        <v>313</v>
      </c>
      <c r="Q86" s="21">
        <f t="shared" si="12"/>
        <v>0</v>
      </c>
      <c r="R86" s="21">
        <f t="shared" si="13"/>
        <v>111</v>
      </c>
      <c r="S86" s="21">
        <f t="shared" si="14"/>
        <v>0</v>
      </c>
      <c r="T86" s="22">
        <f t="shared" si="15"/>
        <v>301</v>
      </c>
      <c r="U86" s="21" t="s">
        <v>313</v>
      </c>
    </row>
    <row r="87" spans="1:21" x14ac:dyDescent="0.2">
      <c r="A87" s="30" t="s">
        <v>118</v>
      </c>
      <c r="B87" s="32">
        <v>14200</v>
      </c>
      <c r="C87" s="21">
        <v>11730</v>
      </c>
      <c r="D87" s="21">
        <v>112351</v>
      </c>
      <c r="E87" s="22">
        <v>123322</v>
      </c>
      <c r="F87" s="21">
        <f t="shared" si="8"/>
        <v>9.7649331114097784</v>
      </c>
      <c r="G87" s="32">
        <v>12284</v>
      </c>
      <c r="H87" s="21">
        <v>9869</v>
      </c>
      <c r="I87" s="21">
        <v>94967</v>
      </c>
      <c r="J87" s="22">
        <v>97954</v>
      </c>
      <c r="K87" s="21">
        <f t="shared" si="9"/>
        <v>3.145303105289206</v>
      </c>
      <c r="L87" s="21">
        <v>1600</v>
      </c>
      <c r="M87" s="21">
        <v>1891</v>
      </c>
      <c r="N87" s="21">
        <v>17594</v>
      </c>
      <c r="O87" s="22">
        <v>26380</v>
      </c>
      <c r="P87" s="21">
        <f t="shared" si="10"/>
        <v>49.937478685915657</v>
      </c>
      <c r="Q87" s="21">
        <f t="shared" si="12"/>
        <v>13884</v>
      </c>
      <c r="R87" s="21">
        <f t="shared" si="13"/>
        <v>11760</v>
      </c>
      <c r="S87" s="21">
        <f t="shared" si="14"/>
        <v>112561</v>
      </c>
      <c r="T87" s="22">
        <f t="shared" si="15"/>
        <v>124334</v>
      </c>
      <c r="U87" s="21">
        <f t="shared" si="11"/>
        <v>10.459217668641891</v>
      </c>
    </row>
    <row r="88" spans="1:21" x14ac:dyDescent="0.2">
      <c r="A88" s="30" t="s">
        <v>119</v>
      </c>
      <c r="B88" s="32">
        <v>9582</v>
      </c>
      <c r="C88" s="21">
        <v>13083</v>
      </c>
      <c r="D88" s="21">
        <v>93811</v>
      </c>
      <c r="E88" s="22">
        <v>106286</v>
      </c>
      <c r="F88" s="21">
        <f t="shared" si="8"/>
        <v>13.298014092164031</v>
      </c>
      <c r="G88" s="32">
        <v>9869</v>
      </c>
      <c r="H88" s="21">
        <v>11483</v>
      </c>
      <c r="I88" s="21">
        <v>70311</v>
      </c>
      <c r="J88" s="22">
        <v>80939</v>
      </c>
      <c r="K88" s="21">
        <f t="shared" si="9"/>
        <v>15.115700246049693</v>
      </c>
      <c r="L88" s="21">
        <v>1897</v>
      </c>
      <c r="M88" s="21">
        <v>3075</v>
      </c>
      <c r="N88" s="21">
        <v>27281</v>
      </c>
      <c r="O88" s="22">
        <v>25143</v>
      </c>
      <c r="P88" s="21">
        <f t="shared" si="10"/>
        <v>-7.8369561233092631</v>
      </c>
      <c r="Q88" s="21">
        <f t="shared" si="12"/>
        <v>11766</v>
      </c>
      <c r="R88" s="21">
        <f t="shared" si="13"/>
        <v>14558</v>
      </c>
      <c r="S88" s="21">
        <f t="shared" si="14"/>
        <v>97592</v>
      </c>
      <c r="T88" s="22">
        <f t="shared" si="15"/>
        <v>106082</v>
      </c>
      <c r="U88" s="21">
        <f t="shared" si="11"/>
        <v>8.6994835642265755</v>
      </c>
    </row>
    <row r="89" spans="1:21" x14ac:dyDescent="0.2">
      <c r="A89" s="30" t="s">
        <v>120</v>
      </c>
      <c r="B89" s="32">
        <v>10450</v>
      </c>
      <c r="C89" s="21">
        <v>14473</v>
      </c>
      <c r="D89" s="21">
        <v>81614</v>
      </c>
      <c r="E89" s="22">
        <v>121742</v>
      </c>
      <c r="F89" s="21">
        <f t="shared" si="8"/>
        <v>49.168034895973726</v>
      </c>
      <c r="G89" s="32">
        <v>10145</v>
      </c>
      <c r="H89" s="21">
        <v>13963</v>
      </c>
      <c r="I89" s="21">
        <v>81738</v>
      </c>
      <c r="J89" s="22">
        <v>114498</v>
      </c>
      <c r="K89" s="21">
        <f t="shared" si="9"/>
        <v>40.079277692138291</v>
      </c>
      <c r="L89" s="21">
        <v>622</v>
      </c>
      <c r="M89" s="21">
        <v>839</v>
      </c>
      <c r="N89" s="21">
        <v>2825</v>
      </c>
      <c r="O89" s="22">
        <v>7248</v>
      </c>
      <c r="P89" s="21">
        <f t="shared" si="10"/>
        <v>156.56637168141594</v>
      </c>
      <c r="Q89" s="21">
        <f t="shared" si="12"/>
        <v>10767</v>
      </c>
      <c r="R89" s="21">
        <f t="shared" si="13"/>
        <v>14802</v>
      </c>
      <c r="S89" s="21">
        <f t="shared" si="14"/>
        <v>84563</v>
      </c>
      <c r="T89" s="22">
        <f t="shared" si="15"/>
        <v>121746</v>
      </c>
      <c r="U89" s="21">
        <f t="shared" si="11"/>
        <v>43.970767356881851</v>
      </c>
    </row>
    <row r="90" spans="1:21" x14ac:dyDescent="0.2">
      <c r="A90" s="30" t="s">
        <v>121</v>
      </c>
      <c r="B90" s="32">
        <v>0</v>
      </c>
      <c r="C90" s="21">
        <v>1961</v>
      </c>
      <c r="D90" s="21">
        <v>0</v>
      </c>
      <c r="E90" s="22">
        <v>5929</v>
      </c>
      <c r="F90" s="21" t="s">
        <v>313</v>
      </c>
      <c r="G90" s="32">
        <v>0</v>
      </c>
      <c r="H90" s="21">
        <v>2068</v>
      </c>
      <c r="I90" s="21">
        <v>0</v>
      </c>
      <c r="J90" s="22">
        <v>4211</v>
      </c>
      <c r="K90" s="21" t="s">
        <v>313</v>
      </c>
      <c r="L90" s="21">
        <v>0</v>
      </c>
      <c r="M90" s="21">
        <v>0</v>
      </c>
      <c r="N90" s="21">
        <v>0</v>
      </c>
      <c r="O90" s="22">
        <v>0</v>
      </c>
      <c r="P90" s="21" t="s">
        <v>313</v>
      </c>
      <c r="Q90" s="21">
        <f t="shared" si="12"/>
        <v>0</v>
      </c>
      <c r="R90" s="21">
        <f t="shared" si="13"/>
        <v>2068</v>
      </c>
      <c r="S90" s="21">
        <f t="shared" si="14"/>
        <v>0</v>
      </c>
      <c r="T90" s="22">
        <f t="shared" si="15"/>
        <v>4211</v>
      </c>
      <c r="U90" s="21" t="s">
        <v>313</v>
      </c>
    </row>
    <row r="91" spans="1:21" x14ac:dyDescent="0.2">
      <c r="A91" s="30" t="s">
        <v>122</v>
      </c>
      <c r="B91" s="32">
        <v>170</v>
      </c>
      <c r="C91" s="21">
        <v>207</v>
      </c>
      <c r="D91" s="21">
        <v>936</v>
      </c>
      <c r="E91" s="22">
        <v>1686</v>
      </c>
      <c r="F91" s="21">
        <f t="shared" si="8"/>
        <v>80.128205128205138</v>
      </c>
      <c r="G91" s="32">
        <v>150</v>
      </c>
      <c r="H91" s="21">
        <v>150</v>
      </c>
      <c r="I91" s="21">
        <v>1009</v>
      </c>
      <c r="J91" s="22">
        <v>1456</v>
      </c>
      <c r="K91" s="21">
        <f t="shared" si="9"/>
        <v>44.301288404360754</v>
      </c>
      <c r="L91" s="21">
        <v>18</v>
      </c>
      <c r="M91" s="21">
        <v>47</v>
      </c>
      <c r="N91" s="21">
        <v>175</v>
      </c>
      <c r="O91" s="22">
        <v>326</v>
      </c>
      <c r="P91" s="21">
        <f t="shared" si="10"/>
        <v>86.285714285714292</v>
      </c>
      <c r="Q91" s="21">
        <f t="shared" si="12"/>
        <v>168</v>
      </c>
      <c r="R91" s="21">
        <f t="shared" si="13"/>
        <v>197</v>
      </c>
      <c r="S91" s="21">
        <f t="shared" si="14"/>
        <v>1184</v>
      </c>
      <c r="T91" s="22">
        <f t="shared" si="15"/>
        <v>1782</v>
      </c>
      <c r="U91" s="21">
        <f t="shared" si="11"/>
        <v>50.506756756756758</v>
      </c>
    </row>
    <row r="92" spans="1:21" x14ac:dyDescent="0.2">
      <c r="A92" s="30" t="s">
        <v>123</v>
      </c>
      <c r="B92" s="32">
        <v>277</v>
      </c>
      <c r="C92" s="21">
        <v>0</v>
      </c>
      <c r="D92" s="21">
        <v>2602</v>
      </c>
      <c r="E92" s="22">
        <v>1577</v>
      </c>
      <c r="F92" s="21">
        <f t="shared" si="8"/>
        <v>-39.392774788624138</v>
      </c>
      <c r="G92" s="32">
        <v>336</v>
      </c>
      <c r="H92" s="21">
        <v>0</v>
      </c>
      <c r="I92" s="21">
        <v>2824</v>
      </c>
      <c r="J92" s="22">
        <v>1945</v>
      </c>
      <c r="K92" s="21">
        <f t="shared" si="9"/>
        <v>-31.126062322946176</v>
      </c>
      <c r="L92" s="21">
        <v>0</v>
      </c>
      <c r="M92" s="21">
        <v>0</v>
      </c>
      <c r="N92" s="21">
        <v>0</v>
      </c>
      <c r="O92" s="22">
        <v>21</v>
      </c>
      <c r="P92" s="21" t="s">
        <v>313</v>
      </c>
      <c r="Q92" s="21">
        <f t="shared" si="12"/>
        <v>336</v>
      </c>
      <c r="R92" s="21">
        <f t="shared" si="13"/>
        <v>0</v>
      </c>
      <c r="S92" s="21">
        <f t="shared" si="14"/>
        <v>2824</v>
      </c>
      <c r="T92" s="22">
        <f t="shared" si="15"/>
        <v>1966</v>
      </c>
      <c r="U92" s="21">
        <f t="shared" si="11"/>
        <v>-30.38243626062323</v>
      </c>
    </row>
    <row r="93" spans="1:21" x14ac:dyDescent="0.2">
      <c r="A93" s="30" t="s">
        <v>124</v>
      </c>
      <c r="B93" s="32">
        <v>0</v>
      </c>
      <c r="C93" s="21">
        <v>2843</v>
      </c>
      <c r="D93" s="21">
        <v>0</v>
      </c>
      <c r="E93" s="22">
        <v>18493</v>
      </c>
      <c r="F93" s="21" t="s">
        <v>313</v>
      </c>
      <c r="G93" s="32">
        <v>0</v>
      </c>
      <c r="H93" s="21">
        <v>2608</v>
      </c>
      <c r="I93" s="21">
        <v>0</v>
      </c>
      <c r="J93" s="22">
        <v>16621</v>
      </c>
      <c r="K93" s="21" t="s">
        <v>313</v>
      </c>
      <c r="L93" s="21">
        <v>0</v>
      </c>
      <c r="M93" s="21">
        <v>0</v>
      </c>
      <c r="N93" s="21">
        <v>0</v>
      </c>
      <c r="O93" s="22">
        <v>0</v>
      </c>
      <c r="P93" s="21" t="s">
        <v>313</v>
      </c>
      <c r="Q93" s="21">
        <f t="shared" si="12"/>
        <v>0</v>
      </c>
      <c r="R93" s="21">
        <f t="shared" si="13"/>
        <v>2608</v>
      </c>
      <c r="S93" s="21">
        <f t="shared" si="14"/>
        <v>0</v>
      </c>
      <c r="T93" s="22">
        <f t="shared" si="15"/>
        <v>16621</v>
      </c>
      <c r="U93" s="21" t="s">
        <v>313</v>
      </c>
    </row>
    <row r="94" spans="1:21" x14ac:dyDescent="0.2">
      <c r="A94" s="30" t="s">
        <v>125</v>
      </c>
      <c r="B94" s="32">
        <v>0</v>
      </c>
      <c r="C94" s="21">
        <v>5612</v>
      </c>
      <c r="D94" s="21">
        <v>0</v>
      </c>
      <c r="E94" s="22">
        <v>15720</v>
      </c>
      <c r="F94" s="21" t="s">
        <v>313</v>
      </c>
      <c r="G94" s="32">
        <v>0</v>
      </c>
      <c r="H94" s="21">
        <v>2432</v>
      </c>
      <c r="I94" s="21">
        <v>987</v>
      </c>
      <c r="J94" s="22">
        <v>13121</v>
      </c>
      <c r="K94" s="21">
        <f t="shared" si="9"/>
        <v>1229.3819655521784</v>
      </c>
      <c r="L94" s="21">
        <v>0</v>
      </c>
      <c r="M94" s="21">
        <v>1232</v>
      </c>
      <c r="N94" s="21">
        <v>0</v>
      </c>
      <c r="O94" s="22">
        <v>1232</v>
      </c>
      <c r="P94" s="21" t="s">
        <v>313</v>
      </c>
      <c r="Q94" s="21">
        <f t="shared" si="12"/>
        <v>0</v>
      </c>
      <c r="R94" s="21">
        <f t="shared" si="13"/>
        <v>3664</v>
      </c>
      <c r="S94" s="21">
        <f t="shared" si="14"/>
        <v>987</v>
      </c>
      <c r="T94" s="22">
        <f t="shared" si="15"/>
        <v>14353</v>
      </c>
      <c r="U94" s="21">
        <f t="shared" si="11"/>
        <v>1354.2046605876394</v>
      </c>
    </row>
    <row r="95" spans="1:21" x14ac:dyDescent="0.2">
      <c r="A95" s="29" t="s">
        <v>126</v>
      </c>
      <c r="B95" s="33">
        <v>34679</v>
      </c>
      <c r="C95" s="23">
        <v>50035</v>
      </c>
      <c r="D95" s="23">
        <v>291314</v>
      </c>
      <c r="E95" s="24">
        <v>395130</v>
      </c>
      <c r="F95" s="23">
        <f t="shared" si="8"/>
        <v>35.63714754526044</v>
      </c>
      <c r="G95" s="33">
        <v>32784</v>
      </c>
      <c r="H95" s="23">
        <v>42683</v>
      </c>
      <c r="I95" s="23">
        <v>251836</v>
      </c>
      <c r="J95" s="24">
        <v>331045</v>
      </c>
      <c r="K95" s="23">
        <f t="shared" si="9"/>
        <v>31.452612017344624</v>
      </c>
      <c r="L95" s="23">
        <v>4137</v>
      </c>
      <c r="M95" s="23">
        <v>7085</v>
      </c>
      <c r="N95" s="23">
        <v>47875</v>
      </c>
      <c r="O95" s="24">
        <v>60351</v>
      </c>
      <c r="P95" s="23">
        <f t="shared" si="10"/>
        <v>26.059530026109663</v>
      </c>
      <c r="Q95" s="23">
        <f t="shared" si="12"/>
        <v>36921</v>
      </c>
      <c r="R95" s="23">
        <f t="shared" si="13"/>
        <v>49768</v>
      </c>
      <c r="S95" s="23">
        <f t="shared" si="14"/>
        <v>299711</v>
      </c>
      <c r="T95" s="24">
        <f t="shared" si="15"/>
        <v>391396</v>
      </c>
      <c r="U95" s="23">
        <f t="shared" si="11"/>
        <v>30.591136127803114</v>
      </c>
    </row>
    <row r="96" spans="1:21" x14ac:dyDescent="0.2">
      <c r="A96" s="29" t="s">
        <v>127</v>
      </c>
      <c r="B96" s="34"/>
      <c r="C96" s="25"/>
      <c r="D96" s="25"/>
      <c r="E96" s="26"/>
      <c r="F96" s="25"/>
      <c r="G96" s="34"/>
      <c r="H96" s="25"/>
      <c r="I96" s="25"/>
      <c r="J96" s="26"/>
      <c r="K96" s="25"/>
      <c r="L96" s="25"/>
      <c r="M96" s="25"/>
      <c r="N96" s="25"/>
      <c r="O96" s="26"/>
      <c r="P96" s="25"/>
      <c r="Q96" s="25"/>
      <c r="R96" s="25"/>
      <c r="S96" s="25"/>
      <c r="T96" s="26"/>
      <c r="U96" s="25"/>
    </row>
    <row r="97" spans="1:21" x14ac:dyDescent="0.2">
      <c r="A97" s="30" t="s">
        <v>128</v>
      </c>
      <c r="B97" s="32">
        <v>0</v>
      </c>
      <c r="C97" s="21">
        <v>0</v>
      </c>
      <c r="D97" s="21">
        <v>121</v>
      </c>
      <c r="E97" s="22">
        <v>0</v>
      </c>
      <c r="F97" s="21">
        <f t="shared" si="8"/>
        <v>-100</v>
      </c>
      <c r="G97" s="32">
        <v>0</v>
      </c>
      <c r="H97" s="21">
        <v>0</v>
      </c>
      <c r="I97" s="21">
        <v>0</v>
      </c>
      <c r="J97" s="22">
        <v>0</v>
      </c>
      <c r="K97" s="21" t="s">
        <v>313</v>
      </c>
      <c r="L97" s="21">
        <v>0</v>
      </c>
      <c r="M97" s="21">
        <v>0</v>
      </c>
      <c r="N97" s="21">
        <v>744</v>
      </c>
      <c r="O97" s="22">
        <v>0</v>
      </c>
      <c r="P97" s="21">
        <f t="shared" si="10"/>
        <v>-100</v>
      </c>
      <c r="Q97" s="21">
        <f t="shared" si="12"/>
        <v>0</v>
      </c>
      <c r="R97" s="21">
        <f t="shared" si="13"/>
        <v>0</v>
      </c>
      <c r="S97" s="21">
        <f t="shared" si="14"/>
        <v>744</v>
      </c>
      <c r="T97" s="22">
        <f t="shared" si="15"/>
        <v>0</v>
      </c>
      <c r="U97" s="21">
        <f t="shared" si="11"/>
        <v>-100</v>
      </c>
    </row>
    <row r="98" spans="1:21" x14ac:dyDescent="0.2">
      <c r="A98" s="30" t="s">
        <v>129</v>
      </c>
      <c r="B98" s="32">
        <v>0</v>
      </c>
      <c r="C98" s="21">
        <v>2970</v>
      </c>
      <c r="D98" s="21">
        <v>0</v>
      </c>
      <c r="E98" s="22">
        <v>22979</v>
      </c>
      <c r="F98" s="21" t="s">
        <v>313</v>
      </c>
      <c r="G98" s="32">
        <v>0</v>
      </c>
      <c r="H98" s="21">
        <v>3168</v>
      </c>
      <c r="I98" s="21">
        <v>0</v>
      </c>
      <c r="J98" s="22">
        <v>20876</v>
      </c>
      <c r="K98" s="21" t="s">
        <v>313</v>
      </c>
      <c r="L98" s="21">
        <v>0</v>
      </c>
      <c r="M98" s="21">
        <v>455</v>
      </c>
      <c r="N98" s="21">
        <v>0</v>
      </c>
      <c r="O98" s="22">
        <v>2196</v>
      </c>
      <c r="P98" s="21" t="s">
        <v>313</v>
      </c>
      <c r="Q98" s="21">
        <f t="shared" si="12"/>
        <v>0</v>
      </c>
      <c r="R98" s="21">
        <f t="shared" si="13"/>
        <v>3623</v>
      </c>
      <c r="S98" s="21">
        <f t="shared" si="14"/>
        <v>0</v>
      </c>
      <c r="T98" s="22">
        <f t="shared" si="15"/>
        <v>23072</v>
      </c>
      <c r="U98" s="21" t="s">
        <v>313</v>
      </c>
    </row>
    <row r="99" spans="1:21" x14ac:dyDescent="0.2">
      <c r="A99" s="30" t="s">
        <v>130</v>
      </c>
      <c r="B99" s="32">
        <v>0</v>
      </c>
      <c r="C99" s="21">
        <v>798</v>
      </c>
      <c r="D99" s="21">
        <v>0</v>
      </c>
      <c r="E99" s="22">
        <v>798</v>
      </c>
      <c r="F99" s="21" t="s">
        <v>313</v>
      </c>
      <c r="G99" s="32">
        <v>0</v>
      </c>
      <c r="H99" s="21">
        <v>575</v>
      </c>
      <c r="I99" s="21">
        <v>0</v>
      </c>
      <c r="J99" s="22">
        <v>575</v>
      </c>
      <c r="K99" s="21" t="s">
        <v>313</v>
      </c>
      <c r="L99" s="21">
        <v>0</v>
      </c>
      <c r="M99" s="21">
        <v>0</v>
      </c>
      <c r="N99" s="21">
        <v>0</v>
      </c>
      <c r="O99" s="22">
        <v>0</v>
      </c>
      <c r="P99" s="21" t="s">
        <v>313</v>
      </c>
      <c r="Q99" s="21">
        <f t="shared" si="12"/>
        <v>0</v>
      </c>
      <c r="R99" s="21">
        <f t="shared" si="13"/>
        <v>575</v>
      </c>
      <c r="S99" s="21">
        <f t="shared" si="14"/>
        <v>0</v>
      </c>
      <c r="T99" s="22">
        <f t="shared" si="15"/>
        <v>575</v>
      </c>
      <c r="U99" s="21" t="s">
        <v>313</v>
      </c>
    </row>
    <row r="100" spans="1:21" x14ac:dyDescent="0.2">
      <c r="A100" s="30" t="s">
        <v>131</v>
      </c>
      <c r="B100" s="32">
        <v>5515</v>
      </c>
      <c r="C100" s="21">
        <v>10411</v>
      </c>
      <c r="D100" s="21">
        <v>38465</v>
      </c>
      <c r="E100" s="22">
        <v>53103</v>
      </c>
      <c r="F100" s="21">
        <f t="shared" si="8"/>
        <v>38.05537501624854</v>
      </c>
      <c r="G100" s="32">
        <v>5146</v>
      </c>
      <c r="H100" s="21">
        <v>7145</v>
      </c>
      <c r="I100" s="21">
        <v>37485</v>
      </c>
      <c r="J100" s="22">
        <v>50375</v>
      </c>
      <c r="K100" s="21">
        <f t="shared" si="9"/>
        <v>34.387088168600769</v>
      </c>
      <c r="L100" s="21">
        <v>180</v>
      </c>
      <c r="M100" s="21">
        <v>246</v>
      </c>
      <c r="N100" s="21">
        <v>870</v>
      </c>
      <c r="O100" s="22">
        <v>2066</v>
      </c>
      <c r="P100" s="21">
        <f t="shared" si="10"/>
        <v>137.4712643678161</v>
      </c>
      <c r="Q100" s="21">
        <f t="shared" si="12"/>
        <v>5326</v>
      </c>
      <c r="R100" s="21">
        <f t="shared" si="13"/>
        <v>7391</v>
      </c>
      <c r="S100" s="21">
        <f t="shared" si="14"/>
        <v>38355</v>
      </c>
      <c r="T100" s="22">
        <f t="shared" si="15"/>
        <v>52441</v>
      </c>
      <c r="U100" s="21">
        <f t="shared" si="11"/>
        <v>36.725329161778127</v>
      </c>
    </row>
    <row r="101" spans="1:21" x14ac:dyDescent="0.2">
      <c r="A101" s="30" t="s">
        <v>132</v>
      </c>
      <c r="B101" s="32">
        <v>3132</v>
      </c>
      <c r="C101" s="21">
        <v>3087</v>
      </c>
      <c r="D101" s="21">
        <v>19085</v>
      </c>
      <c r="E101" s="22">
        <v>33810</v>
      </c>
      <c r="F101" s="21">
        <f t="shared" si="8"/>
        <v>77.154833638983504</v>
      </c>
      <c r="G101" s="32">
        <v>3119</v>
      </c>
      <c r="H101" s="21">
        <v>3085</v>
      </c>
      <c r="I101" s="21">
        <v>19750</v>
      </c>
      <c r="J101" s="22">
        <v>33786</v>
      </c>
      <c r="K101" s="21">
        <f t="shared" si="9"/>
        <v>71.068354430379742</v>
      </c>
      <c r="L101" s="21">
        <v>3</v>
      </c>
      <c r="M101" s="21">
        <v>0</v>
      </c>
      <c r="N101" s="21">
        <v>23</v>
      </c>
      <c r="O101" s="22">
        <v>30</v>
      </c>
      <c r="P101" s="21">
        <f t="shared" si="10"/>
        <v>30.434782608695656</v>
      </c>
      <c r="Q101" s="21">
        <f t="shared" si="12"/>
        <v>3122</v>
      </c>
      <c r="R101" s="21">
        <f t="shared" si="13"/>
        <v>3085</v>
      </c>
      <c r="S101" s="21">
        <f t="shared" si="14"/>
        <v>19773</v>
      </c>
      <c r="T101" s="22">
        <f t="shared" si="15"/>
        <v>33816</v>
      </c>
      <c r="U101" s="21">
        <f t="shared" si="11"/>
        <v>71.021089364284634</v>
      </c>
    </row>
    <row r="102" spans="1:21" x14ac:dyDescent="0.2">
      <c r="A102" s="30" t="s">
        <v>133</v>
      </c>
      <c r="B102" s="32">
        <v>2731</v>
      </c>
      <c r="C102" s="21">
        <v>2050</v>
      </c>
      <c r="D102" s="21">
        <v>23785</v>
      </c>
      <c r="E102" s="22">
        <v>22102</v>
      </c>
      <c r="F102" s="21">
        <f t="shared" si="8"/>
        <v>-7.0758881648097542</v>
      </c>
      <c r="G102" s="32">
        <v>3018</v>
      </c>
      <c r="H102" s="21">
        <v>2039</v>
      </c>
      <c r="I102" s="21">
        <v>23203</v>
      </c>
      <c r="J102" s="22">
        <v>22148</v>
      </c>
      <c r="K102" s="21">
        <f t="shared" si="9"/>
        <v>-4.5468258414860152</v>
      </c>
      <c r="L102" s="21">
        <v>0</v>
      </c>
      <c r="M102" s="21">
        <v>0</v>
      </c>
      <c r="N102" s="21">
        <v>0</v>
      </c>
      <c r="O102" s="22">
        <v>32</v>
      </c>
      <c r="P102" s="21" t="s">
        <v>313</v>
      </c>
      <c r="Q102" s="21">
        <f t="shared" si="12"/>
        <v>3018</v>
      </c>
      <c r="R102" s="21">
        <f t="shared" si="13"/>
        <v>2039</v>
      </c>
      <c r="S102" s="21">
        <f t="shared" si="14"/>
        <v>23203</v>
      </c>
      <c r="T102" s="22">
        <f t="shared" si="15"/>
        <v>22180</v>
      </c>
      <c r="U102" s="21">
        <f t="shared" si="11"/>
        <v>-4.4089126406068182</v>
      </c>
    </row>
    <row r="103" spans="1:21" x14ac:dyDescent="0.2">
      <c r="A103" s="30" t="s">
        <v>321</v>
      </c>
      <c r="B103" s="32" t="s">
        <v>325</v>
      </c>
      <c r="C103" s="21" t="s">
        <v>325</v>
      </c>
      <c r="D103" s="21">
        <v>11067</v>
      </c>
      <c r="E103" s="22">
        <v>36181</v>
      </c>
      <c r="F103" s="21">
        <f t="shared" si="8"/>
        <v>226.92689979217496</v>
      </c>
      <c r="G103" s="32" t="s">
        <v>325</v>
      </c>
      <c r="H103" s="21" t="s">
        <v>325</v>
      </c>
      <c r="I103" s="21">
        <v>12079</v>
      </c>
      <c r="J103" s="22">
        <v>35784</v>
      </c>
      <c r="K103" s="21">
        <f t="shared" si="9"/>
        <v>196.24968954383641</v>
      </c>
      <c r="L103" s="21" t="s">
        <v>325</v>
      </c>
      <c r="M103" s="21" t="s">
        <v>325</v>
      </c>
      <c r="N103" s="21">
        <v>2</v>
      </c>
      <c r="O103" s="22">
        <v>72</v>
      </c>
      <c r="P103" s="21">
        <f t="shared" si="10"/>
        <v>3500</v>
      </c>
      <c r="Q103" s="21" t="e">
        <f t="shared" si="12"/>
        <v>#VALUE!</v>
      </c>
      <c r="R103" s="21" t="e">
        <f t="shared" si="13"/>
        <v>#VALUE!</v>
      </c>
      <c r="S103" s="21">
        <f t="shared" si="14"/>
        <v>12081</v>
      </c>
      <c r="T103" s="22">
        <f t="shared" si="15"/>
        <v>35856</v>
      </c>
      <c r="U103" s="21">
        <f t="shared" si="11"/>
        <v>196.79662279612614</v>
      </c>
    </row>
    <row r="104" spans="1:21" x14ac:dyDescent="0.2">
      <c r="A104" s="29" t="s">
        <v>134</v>
      </c>
      <c r="B104" s="33">
        <v>11378</v>
      </c>
      <c r="C104" s="23">
        <v>19316</v>
      </c>
      <c r="D104" s="23">
        <v>92523</v>
      </c>
      <c r="E104" s="24">
        <v>168973</v>
      </c>
      <c r="F104" s="23">
        <f t="shared" si="8"/>
        <v>82.628103282427062</v>
      </c>
      <c r="G104" s="33">
        <v>11283</v>
      </c>
      <c r="H104" s="23">
        <v>16012</v>
      </c>
      <c r="I104" s="23">
        <v>92517</v>
      </c>
      <c r="J104" s="24">
        <v>163544</v>
      </c>
      <c r="K104" s="23">
        <f t="shared" si="9"/>
        <v>76.771836527340923</v>
      </c>
      <c r="L104" s="23">
        <v>183</v>
      </c>
      <c r="M104" s="23">
        <v>701</v>
      </c>
      <c r="N104" s="23">
        <v>1639</v>
      </c>
      <c r="O104" s="24">
        <v>4396</v>
      </c>
      <c r="P104" s="23">
        <f t="shared" si="10"/>
        <v>168.21232458816351</v>
      </c>
      <c r="Q104" s="23">
        <f t="shared" si="12"/>
        <v>11466</v>
      </c>
      <c r="R104" s="23">
        <f t="shared" si="13"/>
        <v>16713</v>
      </c>
      <c r="S104" s="23">
        <f t="shared" si="14"/>
        <v>94156</v>
      </c>
      <c r="T104" s="24">
        <f t="shared" si="15"/>
        <v>167940</v>
      </c>
      <c r="U104" s="23">
        <f t="shared" si="11"/>
        <v>78.363566846510054</v>
      </c>
    </row>
    <row r="105" spans="1:21" x14ac:dyDescent="0.2">
      <c r="A105" s="29" t="s">
        <v>135</v>
      </c>
      <c r="B105" s="34"/>
      <c r="C105" s="25"/>
      <c r="D105" s="25"/>
      <c r="E105" s="26"/>
      <c r="F105" s="25"/>
      <c r="G105" s="34"/>
      <c r="H105" s="25"/>
      <c r="I105" s="25"/>
      <c r="J105" s="26"/>
      <c r="K105" s="25"/>
      <c r="L105" s="25"/>
      <c r="M105" s="25"/>
      <c r="N105" s="25"/>
      <c r="O105" s="26"/>
      <c r="P105" s="25"/>
      <c r="Q105" s="25"/>
      <c r="R105" s="25"/>
      <c r="S105" s="25"/>
      <c r="T105" s="26"/>
      <c r="U105" s="25"/>
    </row>
    <row r="106" spans="1:21" x14ac:dyDescent="0.2">
      <c r="A106" s="30" t="s">
        <v>136</v>
      </c>
      <c r="B106" s="32">
        <v>0</v>
      </c>
      <c r="C106" s="21">
        <v>0</v>
      </c>
      <c r="D106" s="21">
        <v>766</v>
      </c>
      <c r="E106" s="22">
        <v>0</v>
      </c>
      <c r="F106" s="21">
        <f t="shared" si="8"/>
        <v>-100</v>
      </c>
      <c r="G106" s="32">
        <v>0</v>
      </c>
      <c r="H106" s="21">
        <v>0</v>
      </c>
      <c r="I106" s="21">
        <v>700</v>
      </c>
      <c r="J106" s="22">
        <v>0</v>
      </c>
      <c r="K106" s="21">
        <f t="shared" si="9"/>
        <v>-100</v>
      </c>
      <c r="L106" s="21">
        <v>0</v>
      </c>
      <c r="M106" s="21">
        <v>0</v>
      </c>
      <c r="N106" s="21">
        <v>0</v>
      </c>
      <c r="O106" s="22">
        <v>0</v>
      </c>
      <c r="P106" s="21" t="s">
        <v>313</v>
      </c>
      <c r="Q106" s="21">
        <f t="shared" si="12"/>
        <v>0</v>
      </c>
      <c r="R106" s="21">
        <f t="shared" si="13"/>
        <v>0</v>
      </c>
      <c r="S106" s="21">
        <f t="shared" si="14"/>
        <v>700</v>
      </c>
      <c r="T106" s="22">
        <f t="shared" si="15"/>
        <v>0</v>
      </c>
      <c r="U106" s="21">
        <f t="shared" si="11"/>
        <v>-100</v>
      </c>
    </row>
    <row r="107" spans="1:21" x14ac:dyDescent="0.2">
      <c r="A107" s="30" t="s">
        <v>137</v>
      </c>
      <c r="B107" s="32">
        <v>70</v>
      </c>
      <c r="C107" s="21">
        <v>325</v>
      </c>
      <c r="D107" s="21">
        <v>148</v>
      </c>
      <c r="E107" s="22">
        <v>1603</v>
      </c>
      <c r="F107" s="21">
        <f t="shared" si="8"/>
        <v>983.10810810810813</v>
      </c>
      <c r="G107" s="32">
        <v>0</v>
      </c>
      <c r="H107" s="21">
        <v>81</v>
      </c>
      <c r="I107" s="21">
        <v>0</v>
      </c>
      <c r="J107" s="22">
        <v>615</v>
      </c>
      <c r="K107" s="21" t="s">
        <v>313</v>
      </c>
      <c r="L107" s="21">
        <v>64</v>
      </c>
      <c r="M107" s="21">
        <v>90</v>
      </c>
      <c r="N107" s="21">
        <v>229</v>
      </c>
      <c r="O107" s="22">
        <v>229</v>
      </c>
      <c r="P107" s="21">
        <f t="shared" si="10"/>
        <v>0</v>
      </c>
      <c r="Q107" s="21">
        <f t="shared" si="12"/>
        <v>64</v>
      </c>
      <c r="R107" s="21">
        <f t="shared" si="13"/>
        <v>171</v>
      </c>
      <c r="S107" s="21">
        <f t="shared" si="14"/>
        <v>229</v>
      </c>
      <c r="T107" s="22">
        <f t="shared" si="15"/>
        <v>844</v>
      </c>
      <c r="U107" s="21">
        <f t="shared" si="11"/>
        <v>268.55895196506549</v>
      </c>
    </row>
    <row r="108" spans="1:21" x14ac:dyDescent="0.2">
      <c r="A108" s="30" t="s">
        <v>138</v>
      </c>
      <c r="B108" s="32">
        <v>4216</v>
      </c>
      <c r="C108" s="21">
        <v>2411</v>
      </c>
      <c r="D108" s="21">
        <v>25893</v>
      </c>
      <c r="E108" s="22">
        <v>41840</v>
      </c>
      <c r="F108" s="21">
        <f t="shared" si="8"/>
        <v>61.588073996833124</v>
      </c>
      <c r="G108" s="32">
        <v>3939</v>
      </c>
      <c r="H108" s="21">
        <v>2433</v>
      </c>
      <c r="I108" s="21">
        <v>26173</v>
      </c>
      <c r="J108" s="22">
        <v>41983</v>
      </c>
      <c r="K108" s="21">
        <f t="shared" si="9"/>
        <v>60.405761662782254</v>
      </c>
      <c r="L108" s="21">
        <v>0</v>
      </c>
      <c r="M108" s="21">
        <v>0</v>
      </c>
      <c r="N108" s="21">
        <v>0</v>
      </c>
      <c r="O108" s="22">
        <v>0</v>
      </c>
      <c r="P108" s="21" t="s">
        <v>313</v>
      </c>
      <c r="Q108" s="21">
        <f t="shared" si="12"/>
        <v>3939</v>
      </c>
      <c r="R108" s="21">
        <f t="shared" si="13"/>
        <v>2433</v>
      </c>
      <c r="S108" s="21">
        <f t="shared" si="14"/>
        <v>26173</v>
      </c>
      <c r="T108" s="22">
        <f t="shared" si="15"/>
        <v>41983</v>
      </c>
      <c r="U108" s="21">
        <f t="shared" si="11"/>
        <v>60.405761662782254</v>
      </c>
    </row>
    <row r="109" spans="1:21" x14ac:dyDescent="0.2">
      <c r="A109" s="29" t="s">
        <v>139</v>
      </c>
      <c r="B109" s="33">
        <v>4286</v>
      </c>
      <c r="C109" s="23">
        <v>2736</v>
      </c>
      <c r="D109" s="23">
        <v>26807</v>
      </c>
      <c r="E109" s="24">
        <v>43443</v>
      </c>
      <c r="F109" s="23">
        <f t="shared" si="8"/>
        <v>62.058417577498417</v>
      </c>
      <c r="G109" s="33">
        <v>3939</v>
      </c>
      <c r="H109" s="23">
        <v>2514</v>
      </c>
      <c r="I109" s="23">
        <v>26873</v>
      </c>
      <c r="J109" s="24">
        <v>42598</v>
      </c>
      <c r="K109" s="23">
        <f t="shared" si="9"/>
        <v>58.515982584750489</v>
      </c>
      <c r="L109" s="23">
        <v>64</v>
      </c>
      <c r="M109" s="23">
        <v>90</v>
      </c>
      <c r="N109" s="23">
        <v>229</v>
      </c>
      <c r="O109" s="24">
        <v>229</v>
      </c>
      <c r="P109" s="23">
        <f t="shared" si="10"/>
        <v>0</v>
      </c>
      <c r="Q109" s="23">
        <f t="shared" si="12"/>
        <v>4003</v>
      </c>
      <c r="R109" s="23">
        <f t="shared" si="13"/>
        <v>2604</v>
      </c>
      <c r="S109" s="23">
        <f t="shared" si="14"/>
        <v>27102</v>
      </c>
      <c r="T109" s="24">
        <f t="shared" si="15"/>
        <v>42827</v>
      </c>
      <c r="U109" s="23">
        <f t="shared" si="11"/>
        <v>58.021548225223228</v>
      </c>
    </row>
    <row r="110" spans="1:21" s="36" customFormat="1" x14ac:dyDescent="0.2">
      <c r="A110" s="46" t="s">
        <v>319</v>
      </c>
      <c r="B110" s="42"/>
      <c r="C110" s="43"/>
      <c r="D110" s="43"/>
      <c r="E110" s="44"/>
      <c r="F110" s="43"/>
      <c r="G110" s="42"/>
      <c r="H110" s="43"/>
      <c r="I110" s="43"/>
      <c r="J110" s="44"/>
      <c r="K110" s="43"/>
      <c r="L110" s="43"/>
      <c r="M110" s="43"/>
      <c r="N110" s="43"/>
      <c r="O110" s="44"/>
      <c r="P110" s="43"/>
      <c r="Q110" s="42"/>
      <c r="R110" s="43"/>
      <c r="S110" s="43"/>
      <c r="T110" s="44"/>
      <c r="U110" s="43"/>
    </row>
    <row r="111" spans="1:21" x14ac:dyDescent="0.2">
      <c r="A111" s="29" t="s">
        <v>140</v>
      </c>
      <c r="B111" s="34"/>
      <c r="C111" s="25"/>
      <c r="D111" s="25"/>
      <c r="E111" s="26"/>
      <c r="F111" s="25"/>
      <c r="G111" s="34"/>
      <c r="H111" s="25"/>
      <c r="I111" s="25"/>
      <c r="J111" s="26"/>
      <c r="K111" s="25"/>
      <c r="L111" s="25"/>
      <c r="M111" s="25"/>
      <c r="N111" s="25"/>
      <c r="O111" s="26"/>
      <c r="P111" s="25"/>
      <c r="Q111" s="25"/>
      <c r="R111" s="25"/>
      <c r="S111" s="25"/>
      <c r="T111" s="26"/>
      <c r="U111" s="25"/>
    </row>
    <row r="112" spans="1:21" x14ac:dyDescent="0.2">
      <c r="A112" s="30" t="s">
        <v>141</v>
      </c>
      <c r="B112" s="32">
        <v>660</v>
      </c>
      <c r="C112" s="21">
        <v>1320</v>
      </c>
      <c r="D112" s="21">
        <v>7107</v>
      </c>
      <c r="E112" s="22">
        <v>14124</v>
      </c>
      <c r="F112" s="21">
        <f t="shared" si="8"/>
        <v>98.733642887294209</v>
      </c>
      <c r="G112" s="32">
        <v>394</v>
      </c>
      <c r="H112" s="21">
        <v>861</v>
      </c>
      <c r="I112" s="21">
        <v>4073</v>
      </c>
      <c r="J112" s="22">
        <v>9656</v>
      </c>
      <c r="K112" s="21">
        <f t="shared" si="9"/>
        <v>137.07341026270564</v>
      </c>
      <c r="L112" s="21">
        <v>77</v>
      </c>
      <c r="M112" s="21">
        <v>263</v>
      </c>
      <c r="N112" s="21">
        <v>4075</v>
      </c>
      <c r="O112" s="22">
        <v>5059</v>
      </c>
      <c r="P112" s="21">
        <f t="shared" si="10"/>
        <v>24.14723926380368</v>
      </c>
      <c r="Q112" s="21">
        <f t="shared" si="12"/>
        <v>471</v>
      </c>
      <c r="R112" s="21">
        <f t="shared" si="13"/>
        <v>1124</v>
      </c>
      <c r="S112" s="21">
        <f t="shared" si="14"/>
        <v>8148</v>
      </c>
      <c r="T112" s="22">
        <f t="shared" si="15"/>
        <v>14715</v>
      </c>
      <c r="U112" s="21">
        <f t="shared" si="11"/>
        <v>80.596465390279832</v>
      </c>
    </row>
    <row r="113" spans="1:21" x14ac:dyDescent="0.2">
      <c r="A113" s="30" t="s">
        <v>117</v>
      </c>
      <c r="B113" s="32">
        <v>0</v>
      </c>
      <c r="C113" s="21">
        <v>1</v>
      </c>
      <c r="D113" s="21">
        <v>8</v>
      </c>
      <c r="E113" s="22">
        <v>23</v>
      </c>
      <c r="F113" s="21">
        <f t="shared" si="8"/>
        <v>187.5</v>
      </c>
      <c r="G113" s="32">
        <v>0</v>
      </c>
      <c r="H113" s="21">
        <v>0</v>
      </c>
      <c r="I113" s="21">
        <v>37</v>
      </c>
      <c r="J113" s="22">
        <v>0</v>
      </c>
      <c r="K113" s="21">
        <f t="shared" si="9"/>
        <v>-100</v>
      </c>
      <c r="L113" s="21">
        <v>0</v>
      </c>
      <c r="M113" s="21">
        <v>0</v>
      </c>
      <c r="N113" s="21">
        <v>0</v>
      </c>
      <c r="O113" s="22">
        <v>0</v>
      </c>
      <c r="P113" s="21" t="s">
        <v>313</v>
      </c>
      <c r="Q113" s="21">
        <f t="shared" si="12"/>
        <v>0</v>
      </c>
      <c r="R113" s="21">
        <f t="shared" si="13"/>
        <v>0</v>
      </c>
      <c r="S113" s="21">
        <f t="shared" si="14"/>
        <v>37</v>
      </c>
      <c r="T113" s="22">
        <f t="shared" si="15"/>
        <v>0</v>
      </c>
      <c r="U113" s="21">
        <f t="shared" si="11"/>
        <v>-100</v>
      </c>
    </row>
    <row r="114" spans="1:21" x14ac:dyDescent="0.2">
      <c r="A114" s="30" t="s">
        <v>142</v>
      </c>
      <c r="B114" s="32">
        <v>0</v>
      </c>
      <c r="C114" s="21">
        <v>0</v>
      </c>
      <c r="D114" s="21">
        <v>120</v>
      </c>
      <c r="E114" s="22">
        <v>0</v>
      </c>
      <c r="F114" s="21">
        <f t="shared" si="8"/>
        <v>-100</v>
      </c>
      <c r="G114" s="32">
        <v>11</v>
      </c>
      <c r="H114" s="21">
        <v>0</v>
      </c>
      <c r="I114" s="21">
        <v>131</v>
      </c>
      <c r="J114" s="22">
        <v>0</v>
      </c>
      <c r="K114" s="21">
        <f t="shared" si="9"/>
        <v>-100</v>
      </c>
      <c r="L114" s="21">
        <v>0</v>
      </c>
      <c r="M114" s="21">
        <v>0</v>
      </c>
      <c r="N114" s="21">
        <v>0</v>
      </c>
      <c r="O114" s="22">
        <v>0</v>
      </c>
      <c r="P114" s="21" t="s">
        <v>313</v>
      </c>
      <c r="Q114" s="21">
        <f t="shared" si="12"/>
        <v>11</v>
      </c>
      <c r="R114" s="21">
        <f t="shared" si="13"/>
        <v>0</v>
      </c>
      <c r="S114" s="21">
        <f t="shared" si="14"/>
        <v>131</v>
      </c>
      <c r="T114" s="22">
        <f t="shared" si="15"/>
        <v>0</v>
      </c>
      <c r="U114" s="21">
        <f t="shared" si="11"/>
        <v>-100</v>
      </c>
    </row>
    <row r="115" spans="1:21" x14ac:dyDescent="0.2">
      <c r="A115" s="30" t="s">
        <v>143</v>
      </c>
      <c r="B115" s="32">
        <v>110</v>
      </c>
      <c r="C115" s="21">
        <v>50</v>
      </c>
      <c r="D115" s="21">
        <v>677</v>
      </c>
      <c r="E115" s="22">
        <v>999</v>
      </c>
      <c r="F115" s="21">
        <f t="shared" si="8"/>
        <v>47.562776957163962</v>
      </c>
      <c r="G115" s="32">
        <v>146</v>
      </c>
      <c r="H115" s="21">
        <v>55</v>
      </c>
      <c r="I115" s="21">
        <v>844</v>
      </c>
      <c r="J115" s="22">
        <v>1027</v>
      </c>
      <c r="K115" s="21">
        <f t="shared" si="9"/>
        <v>21.682464454976301</v>
      </c>
      <c r="L115" s="21">
        <v>0</v>
      </c>
      <c r="M115" s="21">
        <v>0</v>
      </c>
      <c r="N115" s="21">
        <v>0</v>
      </c>
      <c r="O115" s="22">
        <v>0</v>
      </c>
      <c r="P115" s="21" t="s">
        <v>313</v>
      </c>
      <c r="Q115" s="21">
        <f t="shared" si="12"/>
        <v>146</v>
      </c>
      <c r="R115" s="21">
        <f t="shared" si="13"/>
        <v>55</v>
      </c>
      <c r="S115" s="21">
        <f t="shared" si="14"/>
        <v>844</v>
      </c>
      <c r="T115" s="22">
        <f t="shared" si="15"/>
        <v>1027</v>
      </c>
      <c r="U115" s="21">
        <f t="shared" si="11"/>
        <v>21.682464454976301</v>
      </c>
    </row>
    <row r="116" spans="1:21" x14ac:dyDescent="0.2">
      <c r="A116" s="30" t="s">
        <v>144</v>
      </c>
      <c r="B116" s="32">
        <v>12</v>
      </c>
      <c r="C116" s="21">
        <v>0</v>
      </c>
      <c r="D116" s="21">
        <v>12</v>
      </c>
      <c r="E116" s="22">
        <v>1</v>
      </c>
      <c r="F116" s="21">
        <f t="shared" si="8"/>
        <v>-91.666666666666657</v>
      </c>
      <c r="G116" s="32">
        <v>0</v>
      </c>
      <c r="H116" s="21">
        <v>0</v>
      </c>
      <c r="I116" s="21">
        <v>0</v>
      </c>
      <c r="J116" s="22">
        <v>3</v>
      </c>
      <c r="K116" s="21" t="s">
        <v>313</v>
      </c>
      <c r="L116" s="21">
        <v>0</v>
      </c>
      <c r="M116" s="21">
        <v>0</v>
      </c>
      <c r="N116" s="21">
        <v>0</v>
      </c>
      <c r="O116" s="22">
        <v>2</v>
      </c>
      <c r="P116" s="21" t="s">
        <v>313</v>
      </c>
      <c r="Q116" s="21">
        <f t="shared" si="12"/>
        <v>0</v>
      </c>
      <c r="R116" s="21">
        <f t="shared" si="13"/>
        <v>0</v>
      </c>
      <c r="S116" s="21">
        <f t="shared" si="14"/>
        <v>0</v>
      </c>
      <c r="T116" s="22">
        <f t="shared" si="15"/>
        <v>5</v>
      </c>
      <c r="U116" s="21" t="s">
        <v>313</v>
      </c>
    </row>
    <row r="117" spans="1:21" x14ac:dyDescent="0.2">
      <c r="A117" s="30" t="s">
        <v>145</v>
      </c>
      <c r="B117" s="32">
        <v>0</v>
      </c>
      <c r="C117" s="21">
        <v>320</v>
      </c>
      <c r="D117" s="21">
        <v>2386</v>
      </c>
      <c r="E117" s="22">
        <v>3602</v>
      </c>
      <c r="F117" s="21">
        <f t="shared" si="8"/>
        <v>50.9639564124057</v>
      </c>
      <c r="G117" s="32">
        <v>328</v>
      </c>
      <c r="H117" s="21">
        <v>357</v>
      </c>
      <c r="I117" s="21">
        <v>2351</v>
      </c>
      <c r="J117" s="22">
        <v>3691</v>
      </c>
      <c r="K117" s="21">
        <f t="shared" si="9"/>
        <v>56.997022543598462</v>
      </c>
      <c r="L117" s="21">
        <v>0</v>
      </c>
      <c r="M117" s="21">
        <v>0</v>
      </c>
      <c r="N117" s="21">
        <v>0</v>
      </c>
      <c r="O117" s="22">
        <v>0</v>
      </c>
      <c r="P117" s="21" t="s">
        <v>313</v>
      </c>
      <c r="Q117" s="21">
        <f t="shared" si="12"/>
        <v>328</v>
      </c>
      <c r="R117" s="21">
        <f t="shared" si="13"/>
        <v>357</v>
      </c>
      <c r="S117" s="21">
        <f t="shared" si="14"/>
        <v>2351</v>
      </c>
      <c r="T117" s="22">
        <f t="shared" si="15"/>
        <v>3691</v>
      </c>
      <c r="U117" s="21">
        <f t="shared" si="11"/>
        <v>56.997022543598462</v>
      </c>
    </row>
    <row r="118" spans="1:21" x14ac:dyDescent="0.2">
      <c r="A118" s="30" t="s">
        <v>146</v>
      </c>
      <c r="B118" s="32">
        <v>30</v>
      </c>
      <c r="C118" s="21">
        <v>0</v>
      </c>
      <c r="D118" s="21">
        <v>189</v>
      </c>
      <c r="E118" s="22">
        <v>307</v>
      </c>
      <c r="F118" s="21">
        <f t="shared" si="8"/>
        <v>62.43386243386243</v>
      </c>
      <c r="G118" s="32">
        <v>10</v>
      </c>
      <c r="H118" s="21">
        <v>0</v>
      </c>
      <c r="I118" s="21">
        <v>185</v>
      </c>
      <c r="J118" s="22">
        <v>324</v>
      </c>
      <c r="K118" s="21">
        <f t="shared" si="9"/>
        <v>75.13513513513513</v>
      </c>
      <c r="L118" s="21">
        <v>0</v>
      </c>
      <c r="M118" s="21">
        <v>0</v>
      </c>
      <c r="N118" s="21">
        <v>0</v>
      </c>
      <c r="O118" s="22">
        <v>0</v>
      </c>
      <c r="P118" s="21" t="s">
        <v>313</v>
      </c>
      <c r="Q118" s="21">
        <f t="shared" si="12"/>
        <v>10</v>
      </c>
      <c r="R118" s="21">
        <f t="shared" si="13"/>
        <v>0</v>
      </c>
      <c r="S118" s="21">
        <f t="shared" si="14"/>
        <v>185</v>
      </c>
      <c r="T118" s="22">
        <f t="shared" si="15"/>
        <v>324</v>
      </c>
      <c r="U118" s="21">
        <f t="shared" si="11"/>
        <v>75.13513513513513</v>
      </c>
    </row>
    <row r="119" spans="1:21" x14ac:dyDescent="0.2">
      <c r="A119" s="30" t="s">
        <v>147</v>
      </c>
      <c r="B119" s="32">
        <v>101</v>
      </c>
      <c r="C119" s="21">
        <v>52</v>
      </c>
      <c r="D119" s="21">
        <v>1134</v>
      </c>
      <c r="E119" s="22">
        <v>2077</v>
      </c>
      <c r="F119" s="21">
        <f t="shared" si="8"/>
        <v>83.156966490299823</v>
      </c>
      <c r="G119" s="32">
        <v>124</v>
      </c>
      <c r="H119" s="21">
        <v>56</v>
      </c>
      <c r="I119" s="21">
        <v>992</v>
      </c>
      <c r="J119" s="22">
        <v>2223</v>
      </c>
      <c r="K119" s="21">
        <f t="shared" si="9"/>
        <v>124.09274193548387</v>
      </c>
      <c r="L119" s="21">
        <v>0</v>
      </c>
      <c r="M119" s="21">
        <v>0</v>
      </c>
      <c r="N119" s="21">
        <v>0</v>
      </c>
      <c r="O119" s="22">
        <v>0</v>
      </c>
      <c r="P119" s="21" t="s">
        <v>313</v>
      </c>
      <c r="Q119" s="21">
        <f t="shared" si="12"/>
        <v>124</v>
      </c>
      <c r="R119" s="21">
        <f t="shared" si="13"/>
        <v>56</v>
      </c>
      <c r="S119" s="21">
        <f t="shared" si="14"/>
        <v>992</v>
      </c>
      <c r="T119" s="22">
        <f t="shared" si="15"/>
        <v>2223</v>
      </c>
      <c r="U119" s="21">
        <f t="shared" si="11"/>
        <v>124.09274193548387</v>
      </c>
    </row>
    <row r="120" spans="1:21" x14ac:dyDescent="0.2">
      <c r="A120" s="30" t="s">
        <v>148</v>
      </c>
      <c r="B120" s="32">
        <v>0</v>
      </c>
      <c r="C120" s="21">
        <v>52</v>
      </c>
      <c r="D120" s="21">
        <v>0</v>
      </c>
      <c r="E120" s="22">
        <v>726</v>
      </c>
      <c r="F120" s="21" t="s">
        <v>313</v>
      </c>
      <c r="G120" s="32">
        <v>0</v>
      </c>
      <c r="H120" s="21">
        <v>40</v>
      </c>
      <c r="I120" s="21">
        <v>0</v>
      </c>
      <c r="J120" s="22">
        <v>664</v>
      </c>
      <c r="K120" s="21" t="s">
        <v>313</v>
      </c>
      <c r="L120" s="21">
        <v>0</v>
      </c>
      <c r="M120" s="21">
        <v>0</v>
      </c>
      <c r="N120" s="21">
        <v>0</v>
      </c>
      <c r="O120" s="22">
        <v>0</v>
      </c>
      <c r="P120" s="21" t="s">
        <v>313</v>
      </c>
      <c r="Q120" s="21">
        <f t="shared" si="12"/>
        <v>0</v>
      </c>
      <c r="R120" s="21">
        <f t="shared" si="13"/>
        <v>40</v>
      </c>
      <c r="S120" s="21">
        <f t="shared" si="14"/>
        <v>0</v>
      </c>
      <c r="T120" s="22">
        <f t="shared" si="15"/>
        <v>664</v>
      </c>
      <c r="U120" s="21" t="s">
        <v>313</v>
      </c>
    </row>
    <row r="121" spans="1:21" x14ac:dyDescent="0.2">
      <c r="A121" s="30" t="s">
        <v>149</v>
      </c>
      <c r="B121" s="32">
        <v>0</v>
      </c>
      <c r="C121" s="21">
        <v>0</v>
      </c>
      <c r="D121" s="21">
        <v>0</v>
      </c>
      <c r="E121" s="22">
        <v>0</v>
      </c>
      <c r="F121" s="21" t="s">
        <v>313</v>
      </c>
      <c r="G121" s="32">
        <v>0</v>
      </c>
      <c r="H121" s="21">
        <v>0</v>
      </c>
      <c r="I121" s="21">
        <v>998</v>
      </c>
      <c r="J121" s="22">
        <v>2</v>
      </c>
      <c r="K121" s="21">
        <f t="shared" si="9"/>
        <v>-99.799599198396791</v>
      </c>
      <c r="L121" s="21">
        <v>0</v>
      </c>
      <c r="M121" s="21">
        <v>0</v>
      </c>
      <c r="N121" s="21">
        <v>0</v>
      </c>
      <c r="O121" s="22">
        <v>0</v>
      </c>
      <c r="P121" s="21" t="s">
        <v>313</v>
      </c>
      <c r="Q121" s="21">
        <f t="shared" si="12"/>
        <v>0</v>
      </c>
      <c r="R121" s="21">
        <f t="shared" si="13"/>
        <v>0</v>
      </c>
      <c r="S121" s="21">
        <f t="shared" si="14"/>
        <v>998</v>
      </c>
      <c r="T121" s="22">
        <f t="shared" si="15"/>
        <v>2</v>
      </c>
      <c r="U121" s="21">
        <f t="shared" si="11"/>
        <v>-99.799599198396791</v>
      </c>
    </row>
    <row r="122" spans="1:21" x14ac:dyDescent="0.2">
      <c r="A122" s="29" t="s">
        <v>150</v>
      </c>
      <c r="B122" s="33">
        <v>913</v>
      </c>
      <c r="C122" s="23">
        <v>1795</v>
      </c>
      <c r="D122" s="23">
        <v>11633</v>
      </c>
      <c r="E122" s="24">
        <v>21859</v>
      </c>
      <c r="F122" s="23">
        <f t="shared" si="8"/>
        <v>87.905097567265528</v>
      </c>
      <c r="G122" s="33">
        <v>1013</v>
      </c>
      <c r="H122" s="23">
        <v>1369</v>
      </c>
      <c r="I122" s="23">
        <v>9611</v>
      </c>
      <c r="J122" s="24">
        <v>17590</v>
      </c>
      <c r="K122" s="23">
        <f t="shared" si="9"/>
        <v>83.019456872333791</v>
      </c>
      <c r="L122" s="23">
        <v>77</v>
      </c>
      <c r="M122" s="23">
        <v>263</v>
      </c>
      <c r="N122" s="23">
        <v>4075</v>
      </c>
      <c r="O122" s="24">
        <v>5061</v>
      </c>
      <c r="P122" s="23">
        <f t="shared" si="10"/>
        <v>24.196319018404907</v>
      </c>
      <c r="Q122" s="23">
        <f t="shared" si="12"/>
        <v>1090</v>
      </c>
      <c r="R122" s="23">
        <f t="shared" si="13"/>
        <v>1632</v>
      </c>
      <c r="S122" s="23">
        <f t="shared" si="14"/>
        <v>13686</v>
      </c>
      <c r="T122" s="24">
        <f t="shared" si="15"/>
        <v>22651</v>
      </c>
      <c r="U122" s="23">
        <f t="shared" si="11"/>
        <v>65.504895513663598</v>
      </c>
    </row>
    <row r="123" spans="1:21" x14ac:dyDescent="0.2">
      <c r="A123" s="29" t="s">
        <v>151</v>
      </c>
      <c r="B123" s="34"/>
      <c r="C123" s="25"/>
      <c r="D123" s="25"/>
      <c r="E123" s="26"/>
      <c r="F123" s="25"/>
      <c r="G123" s="34"/>
      <c r="H123" s="25"/>
      <c r="I123" s="25"/>
      <c r="J123" s="26"/>
      <c r="K123" s="25"/>
      <c r="L123" s="25"/>
      <c r="M123" s="25"/>
      <c r="N123" s="25"/>
      <c r="O123" s="26"/>
      <c r="P123" s="25"/>
      <c r="Q123" s="25"/>
      <c r="R123" s="25"/>
      <c r="S123" s="25"/>
      <c r="T123" s="26"/>
      <c r="U123" s="25"/>
    </row>
    <row r="124" spans="1:21" x14ac:dyDescent="0.2">
      <c r="A124" s="30" t="s">
        <v>152</v>
      </c>
      <c r="B124" s="32">
        <v>541</v>
      </c>
      <c r="C124" s="21" t="s">
        <v>325</v>
      </c>
      <c r="D124" s="21">
        <v>4796</v>
      </c>
      <c r="E124" s="22">
        <v>3947</v>
      </c>
      <c r="F124" s="21">
        <f t="shared" si="8"/>
        <v>-17.702251876563803</v>
      </c>
      <c r="G124" s="32">
        <v>545</v>
      </c>
      <c r="H124" s="21" t="s">
        <v>325</v>
      </c>
      <c r="I124" s="21">
        <v>4926</v>
      </c>
      <c r="J124" s="22">
        <v>3947</v>
      </c>
      <c r="K124" s="21">
        <f t="shared" si="9"/>
        <v>-19.87413723101908</v>
      </c>
      <c r="L124" s="21">
        <v>0</v>
      </c>
      <c r="M124" s="21">
        <v>0</v>
      </c>
      <c r="N124" s="21">
        <v>0</v>
      </c>
      <c r="O124" s="22">
        <v>0</v>
      </c>
      <c r="P124" s="21" t="s">
        <v>313</v>
      </c>
      <c r="Q124" s="21">
        <f t="shared" si="12"/>
        <v>545</v>
      </c>
      <c r="R124" s="21" t="s">
        <v>325</v>
      </c>
      <c r="S124" s="21">
        <f t="shared" si="14"/>
        <v>4926</v>
      </c>
      <c r="T124" s="22">
        <f t="shared" si="15"/>
        <v>3947</v>
      </c>
      <c r="U124" s="21">
        <f t="shared" si="11"/>
        <v>-19.87413723101908</v>
      </c>
    </row>
    <row r="125" spans="1:21" x14ac:dyDescent="0.2">
      <c r="A125" s="30" t="s">
        <v>144</v>
      </c>
      <c r="B125" s="32">
        <v>0</v>
      </c>
      <c r="C125" s="21">
        <v>0</v>
      </c>
      <c r="D125" s="21">
        <v>0</v>
      </c>
      <c r="E125" s="22">
        <v>31</v>
      </c>
      <c r="F125" s="21" t="s">
        <v>313</v>
      </c>
      <c r="G125" s="32">
        <v>0</v>
      </c>
      <c r="H125" s="21">
        <v>4</v>
      </c>
      <c r="I125" s="21">
        <v>0</v>
      </c>
      <c r="J125" s="22">
        <v>54</v>
      </c>
      <c r="K125" s="21" t="s">
        <v>313</v>
      </c>
      <c r="L125" s="21">
        <v>0</v>
      </c>
      <c r="M125" s="21">
        <v>0</v>
      </c>
      <c r="N125" s="21">
        <v>0</v>
      </c>
      <c r="O125" s="22">
        <v>0</v>
      </c>
      <c r="P125" s="21" t="s">
        <v>313</v>
      </c>
      <c r="Q125" s="21">
        <f t="shared" si="12"/>
        <v>0</v>
      </c>
      <c r="R125" s="21">
        <f t="shared" si="13"/>
        <v>4</v>
      </c>
      <c r="S125" s="21">
        <f t="shared" si="14"/>
        <v>0</v>
      </c>
      <c r="T125" s="22">
        <f t="shared" si="15"/>
        <v>54</v>
      </c>
      <c r="U125" s="21" t="s">
        <v>313</v>
      </c>
    </row>
    <row r="126" spans="1:21" x14ac:dyDescent="0.2">
      <c r="A126" s="30" t="s">
        <v>153</v>
      </c>
      <c r="B126" s="32">
        <v>360</v>
      </c>
      <c r="C126" s="21">
        <v>195</v>
      </c>
      <c r="D126" s="21">
        <v>1833</v>
      </c>
      <c r="E126" s="22">
        <v>2264</v>
      </c>
      <c r="F126" s="21">
        <f t="shared" si="8"/>
        <v>23.513366066557555</v>
      </c>
      <c r="G126" s="32">
        <v>460</v>
      </c>
      <c r="H126" s="21">
        <v>143</v>
      </c>
      <c r="I126" s="21">
        <v>1545</v>
      </c>
      <c r="J126" s="22">
        <v>2538</v>
      </c>
      <c r="K126" s="21">
        <f t="shared" si="9"/>
        <v>64.271844660194176</v>
      </c>
      <c r="L126" s="21">
        <v>0</v>
      </c>
      <c r="M126" s="21">
        <v>0</v>
      </c>
      <c r="N126" s="21">
        <v>0</v>
      </c>
      <c r="O126" s="22">
        <v>0</v>
      </c>
      <c r="P126" s="21" t="s">
        <v>313</v>
      </c>
      <c r="Q126" s="21">
        <f t="shared" si="12"/>
        <v>460</v>
      </c>
      <c r="R126" s="21">
        <f t="shared" si="13"/>
        <v>143</v>
      </c>
      <c r="S126" s="21">
        <f t="shared" si="14"/>
        <v>1545</v>
      </c>
      <c r="T126" s="22">
        <f t="shared" si="15"/>
        <v>2538</v>
      </c>
      <c r="U126" s="21">
        <f t="shared" si="11"/>
        <v>64.271844660194176</v>
      </c>
    </row>
    <row r="127" spans="1:21" x14ac:dyDescent="0.2">
      <c r="A127" s="30" t="s">
        <v>154</v>
      </c>
      <c r="B127" s="32">
        <v>4</v>
      </c>
      <c r="C127" s="21">
        <v>72</v>
      </c>
      <c r="D127" s="21">
        <v>5</v>
      </c>
      <c r="E127" s="22">
        <v>205</v>
      </c>
      <c r="F127" s="21">
        <f t="shared" si="8"/>
        <v>4000</v>
      </c>
      <c r="G127" s="32">
        <v>0</v>
      </c>
      <c r="H127" s="21">
        <v>113</v>
      </c>
      <c r="I127" s="21">
        <v>1</v>
      </c>
      <c r="J127" s="22">
        <v>189</v>
      </c>
      <c r="K127" s="21">
        <f t="shared" si="9"/>
        <v>18800</v>
      </c>
      <c r="L127" s="21">
        <v>0</v>
      </c>
      <c r="M127" s="21">
        <v>0</v>
      </c>
      <c r="N127" s="21">
        <v>0</v>
      </c>
      <c r="O127" s="22">
        <v>0</v>
      </c>
      <c r="P127" s="21" t="s">
        <v>313</v>
      </c>
      <c r="Q127" s="21">
        <f t="shared" si="12"/>
        <v>0</v>
      </c>
      <c r="R127" s="21">
        <f t="shared" si="13"/>
        <v>113</v>
      </c>
      <c r="S127" s="21">
        <f t="shared" si="14"/>
        <v>1</v>
      </c>
      <c r="T127" s="22">
        <f t="shared" si="15"/>
        <v>189</v>
      </c>
      <c r="U127" s="21">
        <f t="shared" si="11"/>
        <v>18800</v>
      </c>
    </row>
    <row r="128" spans="1:21" x14ac:dyDescent="0.2">
      <c r="A128" s="30" t="s">
        <v>155</v>
      </c>
      <c r="B128" s="32">
        <v>1264</v>
      </c>
      <c r="C128" s="21">
        <v>821</v>
      </c>
      <c r="D128" s="21">
        <v>7379</v>
      </c>
      <c r="E128" s="22">
        <v>14388</v>
      </c>
      <c r="F128" s="21">
        <f t="shared" si="8"/>
        <v>94.985770429597508</v>
      </c>
      <c r="G128" s="32">
        <v>1169</v>
      </c>
      <c r="H128" s="21">
        <v>817</v>
      </c>
      <c r="I128" s="21">
        <v>7730</v>
      </c>
      <c r="J128" s="22">
        <v>14783</v>
      </c>
      <c r="K128" s="21">
        <f t="shared" si="9"/>
        <v>91.241914618369989</v>
      </c>
      <c r="L128" s="21">
        <v>20</v>
      </c>
      <c r="M128" s="21">
        <v>0</v>
      </c>
      <c r="N128" s="21">
        <v>40</v>
      </c>
      <c r="O128" s="22">
        <v>91</v>
      </c>
      <c r="P128" s="21">
        <f t="shared" si="10"/>
        <v>127.49999999999999</v>
      </c>
      <c r="Q128" s="21">
        <f t="shared" si="12"/>
        <v>1189</v>
      </c>
      <c r="R128" s="21">
        <f t="shared" si="13"/>
        <v>817</v>
      </c>
      <c r="S128" s="21">
        <f t="shared" si="14"/>
        <v>7770</v>
      </c>
      <c r="T128" s="22">
        <f t="shared" si="15"/>
        <v>14874</v>
      </c>
      <c r="U128" s="21">
        <f t="shared" si="11"/>
        <v>91.428571428571431</v>
      </c>
    </row>
    <row r="129" spans="1:21" x14ac:dyDescent="0.2">
      <c r="A129" s="30" t="s">
        <v>156</v>
      </c>
      <c r="B129" s="32">
        <v>0</v>
      </c>
      <c r="C129" s="21">
        <v>0</v>
      </c>
      <c r="D129" s="21">
        <v>0</v>
      </c>
      <c r="E129" s="22">
        <v>0</v>
      </c>
      <c r="F129" s="21" t="s">
        <v>313</v>
      </c>
      <c r="G129" s="32">
        <v>74</v>
      </c>
      <c r="H129" s="21">
        <v>61</v>
      </c>
      <c r="I129" s="21">
        <v>929</v>
      </c>
      <c r="J129" s="22">
        <v>101</v>
      </c>
      <c r="K129" s="21">
        <f t="shared" si="9"/>
        <v>-89.128094725511303</v>
      </c>
      <c r="L129" s="21">
        <v>0</v>
      </c>
      <c r="M129" s="21">
        <v>0</v>
      </c>
      <c r="N129" s="21">
        <v>0</v>
      </c>
      <c r="O129" s="22">
        <v>0</v>
      </c>
      <c r="P129" s="21" t="s">
        <v>313</v>
      </c>
      <c r="Q129" s="21">
        <f t="shared" si="12"/>
        <v>74</v>
      </c>
      <c r="R129" s="21">
        <f t="shared" si="13"/>
        <v>61</v>
      </c>
      <c r="S129" s="21">
        <f t="shared" si="14"/>
        <v>929</v>
      </c>
      <c r="T129" s="22">
        <f t="shared" si="15"/>
        <v>101</v>
      </c>
      <c r="U129" s="21">
        <f t="shared" si="11"/>
        <v>-89.128094725511303</v>
      </c>
    </row>
    <row r="130" spans="1:21" x14ac:dyDescent="0.2">
      <c r="A130" s="29" t="s">
        <v>157</v>
      </c>
      <c r="B130" s="33">
        <v>2169</v>
      </c>
      <c r="C130" s="23">
        <v>1088</v>
      </c>
      <c r="D130" s="23">
        <v>14013</v>
      </c>
      <c r="E130" s="24">
        <v>20835</v>
      </c>
      <c r="F130" s="23">
        <f t="shared" si="8"/>
        <v>48.683365446371226</v>
      </c>
      <c r="G130" s="33">
        <v>2248</v>
      </c>
      <c r="H130" s="23">
        <v>1138</v>
      </c>
      <c r="I130" s="23">
        <v>15131</v>
      </c>
      <c r="J130" s="24">
        <v>21612</v>
      </c>
      <c r="K130" s="23">
        <f t="shared" si="9"/>
        <v>42.832595334082349</v>
      </c>
      <c r="L130" s="23">
        <v>20</v>
      </c>
      <c r="M130" s="23">
        <v>0</v>
      </c>
      <c r="N130" s="23">
        <v>40</v>
      </c>
      <c r="O130" s="24">
        <v>91</v>
      </c>
      <c r="P130" s="23">
        <f t="shared" si="10"/>
        <v>127.49999999999999</v>
      </c>
      <c r="Q130" s="23">
        <f t="shared" si="12"/>
        <v>2268</v>
      </c>
      <c r="R130" s="23">
        <f t="shared" si="13"/>
        <v>1138</v>
      </c>
      <c r="S130" s="23">
        <f t="shared" si="14"/>
        <v>15171</v>
      </c>
      <c r="T130" s="24">
        <f t="shared" si="15"/>
        <v>21703</v>
      </c>
      <c r="U130" s="23">
        <f t="shared" si="11"/>
        <v>43.055830202359765</v>
      </c>
    </row>
    <row r="131" spans="1:21" x14ac:dyDescent="0.2">
      <c r="A131" s="29" t="s">
        <v>56</v>
      </c>
      <c r="B131" s="33">
        <v>118418</v>
      </c>
      <c r="C131" s="23">
        <v>140636</v>
      </c>
      <c r="D131" s="23">
        <v>875312</v>
      </c>
      <c r="E131" s="24">
        <v>1322918</v>
      </c>
      <c r="F131" s="23">
        <f t="shared" si="8"/>
        <v>51.136737529018227</v>
      </c>
      <c r="G131" s="33">
        <v>111494</v>
      </c>
      <c r="H131" s="23">
        <v>116962</v>
      </c>
      <c r="I131" s="23">
        <v>788601</v>
      </c>
      <c r="J131" s="24">
        <v>1152968</v>
      </c>
      <c r="K131" s="23">
        <f t="shared" si="9"/>
        <v>46.204227486396796</v>
      </c>
      <c r="L131" s="23">
        <v>12064</v>
      </c>
      <c r="M131" s="23">
        <v>15511</v>
      </c>
      <c r="N131" s="23">
        <v>111765</v>
      </c>
      <c r="O131" s="24">
        <v>162199</v>
      </c>
      <c r="P131" s="23">
        <f t="shared" si="10"/>
        <v>45.125039144633824</v>
      </c>
      <c r="Q131" s="23">
        <f t="shared" si="12"/>
        <v>123558</v>
      </c>
      <c r="R131" s="23">
        <f t="shared" si="13"/>
        <v>132473</v>
      </c>
      <c r="S131" s="23">
        <f t="shared" si="14"/>
        <v>900366</v>
      </c>
      <c r="T131" s="24">
        <f t="shared" si="15"/>
        <v>1315167</v>
      </c>
      <c r="U131" s="23">
        <f t="shared" si="11"/>
        <v>46.070264758998007</v>
      </c>
    </row>
    <row r="132" spans="1:21" x14ac:dyDescent="0.2">
      <c r="A132" s="29"/>
      <c r="B132" s="33"/>
      <c r="C132" s="23"/>
      <c r="D132" s="23"/>
      <c r="E132" s="24"/>
      <c r="F132" s="23"/>
      <c r="G132" s="33"/>
      <c r="H132" s="23"/>
      <c r="I132" s="23"/>
      <c r="J132" s="24"/>
      <c r="K132" s="23"/>
      <c r="L132" s="23"/>
      <c r="M132" s="23"/>
      <c r="N132" s="23"/>
      <c r="O132" s="24"/>
      <c r="P132" s="23"/>
      <c r="Q132" s="23"/>
      <c r="R132" s="23"/>
      <c r="S132" s="23"/>
      <c r="T132" s="24"/>
      <c r="U132" s="23"/>
    </row>
    <row r="133" spans="1:21" x14ac:dyDescent="0.2">
      <c r="A133" s="68" t="s">
        <v>329</v>
      </c>
      <c r="B133" s="33"/>
      <c r="C133" s="23"/>
      <c r="D133" s="23"/>
      <c r="E133" s="24"/>
      <c r="F133" s="23"/>
      <c r="G133" s="33"/>
      <c r="H133" s="23"/>
      <c r="I133" s="23"/>
      <c r="J133" s="24"/>
      <c r="K133" s="23"/>
      <c r="L133" s="23"/>
      <c r="M133" s="23"/>
      <c r="N133" s="23"/>
      <c r="O133" s="24"/>
      <c r="P133" s="23"/>
      <c r="Q133" s="23"/>
      <c r="R133" s="23"/>
      <c r="S133" s="23"/>
      <c r="T133" s="24"/>
      <c r="U133" s="23"/>
    </row>
    <row r="134" spans="1:21" x14ac:dyDescent="0.2">
      <c r="A134" s="30" t="s">
        <v>22</v>
      </c>
      <c r="B134" s="32">
        <v>660</v>
      </c>
      <c r="C134" s="21">
        <v>1320</v>
      </c>
      <c r="D134" s="21">
        <v>7107</v>
      </c>
      <c r="E134" s="22">
        <v>14124</v>
      </c>
      <c r="F134" s="21">
        <f t="shared" si="8"/>
        <v>98.733642887294209</v>
      </c>
      <c r="G134" s="32">
        <v>394</v>
      </c>
      <c r="H134" s="21">
        <v>861</v>
      </c>
      <c r="I134" s="21">
        <v>4073</v>
      </c>
      <c r="J134" s="22">
        <v>9656</v>
      </c>
      <c r="K134" s="21">
        <f t="shared" si="9"/>
        <v>137.07341026270564</v>
      </c>
      <c r="L134" s="21">
        <v>77</v>
      </c>
      <c r="M134" s="21">
        <v>263</v>
      </c>
      <c r="N134" s="21">
        <v>4075</v>
      </c>
      <c r="O134" s="22">
        <v>5059</v>
      </c>
      <c r="P134" s="21">
        <f t="shared" si="10"/>
        <v>24.14723926380368</v>
      </c>
      <c r="Q134" s="21">
        <f t="shared" si="12"/>
        <v>471</v>
      </c>
      <c r="R134" s="21">
        <f t="shared" si="13"/>
        <v>1124</v>
      </c>
      <c r="S134" s="21">
        <f t="shared" si="14"/>
        <v>8148</v>
      </c>
      <c r="T134" s="22">
        <f t="shared" si="15"/>
        <v>14715</v>
      </c>
      <c r="U134" s="21">
        <f t="shared" si="11"/>
        <v>80.596465390279832</v>
      </c>
    </row>
    <row r="135" spans="1:21" x14ac:dyDescent="0.2">
      <c r="A135" s="30" t="s">
        <v>23</v>
      </c>
      <c r="B135" s="32">
        <v>0</v>
      </c>
      <c r="C135" s="21">
        <v>127</v>
      </c>
      <c r="D135" s="21">
        <v>774</v>
      </c>
      <c r="E135" s="22">
        <v>398</v>
      </c>
      <c r="F135" s="21">
        <f t="shared" si="8"/>
        <v>-48.578811369509047</v>
      </c>
      <c r="G135" s="32">
        <v>0</v>
      </c>
      <c r="H135" s="21">
        <v>110</v>
      </c>
      <c r="I135" s="21">
        <v>737</v>
      </c>
      <c r="J135" s="22">
        <v>300</v>
      </c>
      <c r="K135" s="21">
        <f t="shared" si="9"/>
        <v>-59.2944369063772</v>
      </c>
      <c r="L135" s="21">
        <v>0</v>
      </c>
      <c r="M135" s="21">
        <v>1</v>
      </c>
      <c r="N135" s="21">
        <v>0</v>
      </c>
      <c r="O135" s="22">
        <v>1</v>
      </c>
      <c r="P135" s="21" t="s">
        <v>313</v>
      </c>
      <c r="Q135" s="21">
        <f t="shared" si="12"/>
        <v>0</v>
      </c>
      <c r="R135" s="21">
        <f t="shared" si="13"/>
        <v>111</v>
      </c>
      <c r="S135" s="21">
        <f t="shared" si="14"/>
        <v>737</v>
      </c>
      <c r="T135" s="22">
        <f t="shared" si="15"/>
        <v>301</v>
      </c>
      <c r="U135" s="21">
        <f t="shared" si="11"/>
        <v>-59.158751696065124</v>
      </c>
    </row>
    <row r="136" spans="1:21" x14ac:dyDescent="0.2">
      <c r="A136" s="30" t="s">
        <v>24</v>
      </c>
      <c r="B136" s="32">
        <v>5623</v>
      </c>
      <c r="C136" s="21">
        <v>0</v>
      </c>
      <c r="D136" s="21">
        <v>59924</v>
      </c>
      <c r="E136" s="22">
        <v>33742</v>
      </c>
      <c r="F136" s="21">
        <f t="shared" si="8"/>
        <v>-43.69200987918029</v>
      </c>
      <c r="G136" s="32">
        <v>2811</v>
      </c>
      <c r="H136" s="21">
        <v>0</v>
      </c>
      <c r="I136" s="21">
        <v>24611</v>
      </c>
      <c r="J136" s="22">
        <v>13812</v>
      </c>
      <c r="K136" s="21">
        <f t="shared" si="9"/>
        <v>-43.878753402949897</v>
      </c>
      <c r="L136" s="21">
        <v>2263</v>
      </c>
      <c r="M136" s="21">
        <v>0</v>
      </c>
      <c r="N136" s="21">
        <v>37296</v>
      </c>
      <c r="O136" s="22">
        <v>15382</v>
      </c>
      <c r="P136" s="21">
        <f t="shared" si="10"/>
        <v>-58.756971256971255</v>
      </c>
      <c r="Q136" s="21">
        <f t="shared" si="12"/>
        <v>5074</v>
      </c>
      <c r="R136" s="21">
        <f t="shared" si="13"/>
        <v>0</v>
      </c>
      <c r="S136" s="21">
        <f t="shared" si="14"/>
        <v>61907</v>
      </c>
      <c r="T136" s="22">
        <f t="shared" si="15"/>
        <v>29194</v>
      </c>
      <c r="U136" s="21">
        <f t="shared" si="11"/>
        <v>-52.842166475519733</v>
      </c>
    </row>
    <row r="137" spans="1:21" x14ac:dyDescent="0.2">
      <c r="A137" s="30" t="s">
        <v>26</v>
      </c>
      <c r="B137" s="32">
        <v>1202</v>
      </c>
      <c r="C137" s="21">
        <v>510</v>
      </c>
      <c r="D137" s="21">
        <v>7827</v>
      </c>
      <c r="E137" s="22">
        <v>5878</v>
      </c>
      <c r="F137" s="21">
        <f t="shared" si="8"/>
        <v>-24.900983774115243</v>
      </c>
      <c r="G137" s="32">
        <v>1221</v>
      </c>
      <c r="H137" s="21">
        <v>494</v>
      </c>
      <c r="I137" s="21">
        <v>7687</v>
      </c>
      <c r="J137" s="22">
        <v>5346</v>
      </c>
      <c r="K137" s="21">
        <f t="shared" si="9"/>
        <v>-30.454013269155716</v>
      </c>
      <c r="L137" s="21">
        <v>63</v>
      </c>
      <c r="M137" s="21">
        <v>30</v>
      </c>
      <c r="N137" s="21">
        <v>1025</v>
      </c>
      <c r="O137" s="22">
        <v>765</v>
      </c>
      <c r="P137" s="21">
        <f t="shared" si="10"/>
        <v>-25.365853658536587</v>
      </c>
      <c r="Q137" s="21">
        <f t="shared" si="12"/>
        <v>1284</v>
      </c>
      <c r="R137" s="21">
        <f t="shared" si="13"/>
        <v>524</v>
      </c>
      <c r="S137" s="21">
        <f t="shared" si="14"/>
        <v>8712</v>
      </c>
      <c r="T137" s="22">
        <f t="shared" si="15"/>
        <v>6111</v>
      </c>
      <c r="U137" s="21">
        <f t="shared" si="11"/>
        <v>-29.855371900826444</v>
      </c>
    </row>
    <row r="138" spans="1:21" x14ac:dyDescent="0.2">
      <c r="A138" s="30" t="s">
        <v>27</v>
      </c>
      <c r="B138" s="32">
        <v>26115</v>
      </c>
      <c r="C138" s="21">
        <v>25150</v>
      </c>
      <c r="D138" s="21">
        <v>187438</v>
      </c>
      <c r="E138" s="22">
        <v>238222</v>
      </c>
      <c r="F138" s="21">
        <f t="shared" si="8"/>
        <v>27.093759002976984</v>
      </c>
      <c r="G138" s="32">
        <v>24209</v>
      </c>
      <c r="H138" s="21">
        <v>24469</v>
      </c>
      <c r="I138" s="21">
        <v>166837</v>
      </c>
      <c r="J138" s="22">
        <v>205516</v>
      </c>
      <c r="K138" s="21">
        <f t="shared" si="9"/>
        <v>23.183706252210239</v>
      </c>
      <c r="L138" s="21">
        <v>2007</v>
      </c>
      <c r="M138" s="21">
        <v>2845</v>
      </c>
      <c r="N138" s="21">
        <v>21378</v>
      </c>
      <c r="O138" s="22">
        <v>34743</v>
      </c>
      <c r="P138" s="21">
        <f t="shared" si="10"/>
        <v>62.517541397698572</v>
      </c>
      <c r="Q138" s="21">
        <f t="shared" si="12"/>
        <v>26216</v>
      </c>
      <c r="R138" s="21">
        <f t="shared" si="13"/>
        <v>27314</v>
      </c>
      <c r="S138" s="21">
        <f t="shared" si="14"/>
        <v>188215</v>
      </c>
      <c r="T138" s="22">
        <f t="shared" si="15"/>
        <v>240259</v>
      </c>
      <c r="U138" s="21">
        <f t="shared" si="11"/>
        <v>27.651356161836198</v>
      </c>
    </row>
    <row r="139" spans="1:21" x14ac:dyDescent="0.2">
      <c r="A139" s="30" t="s">
        <v>28</v>
      </c>
      <c r="B139" s="32">
        <v>82</v>
      </c>
      <c r="C139" s="21">
        <v>325</v>
      </c>
      <c r="D139" s="21">
        <v>160</v>
      </c>
      <c r="E139" s="22">
        <v>1635</v>
      </c>
      <c r="F139" s="21">
        <f t="shared" ref="F139:F202" si="16">(E139-D139)/D139*100</f>
        <v>921.875</v>
      </c>
      <c r="G139" s="32">
        <v>0</v>
      </c>
      <c r="H139" s="21">
        <v>85</v>
      </c>
      <c r="I139" s="21">
        <v>0</v>
      </c>
      <c r="J139" s="22">
        <v>672</v>
      </c>
      <c r="K139" s="21" t="s">
        <v>313</v>
      </c>
      <c r="L139" s="21">
        <v>64</v>
      </c>
      <c r="M139" s="21">
        <v>90</v>
      </c>
      <c r="N139" s="21">
        <v>229</v>
      </c>
      <c r="O139" s="22">
        <v>231</v>
      </c>
      <c r="P139" s="21">
        <f t="shared" ref="P139:P201" si="17">(O139-N139)/N139*100</f>
        <v>0.87336244541484709</v>
      </c>
      <c r="Q139" s="21">
        <f t="shared" si="12"/>
        <v>64</v>
      </c>
      <c r="R139" s="21">
        <f t="shared" si="13"/>
        <v>175</v>
      </c>
      <c r="S139" s="21">
        <f t="shared" si="14"/>
        <v>229</v>
      </c>
      <c r="T139" s="22">
        <f t="shared" si="15"/>
        <v>903</v>
      </c>
      <c r="U139" s="21">
        <f t="shared" ref="U139:U202" si="18">(T139-S139)/S139*100</f>
        <v>294.32314410480348</v>
      </c>
    </row>
    <row r="140" spans="1:21" x14ac:dyDescent="0.2">
      <c r="A140" s="30" t="s">
        <v>29</v>
      </c>
      <c r="B140" s="32">
        <v>18649</v>
      </c>
      <c r="C140" s="21">
        <v>23518</v>
      </c>
      <c r="D140" s="21">
        <v>149217</v>
      </c>
      <c r="E140" s="22">
        <v>185855</v>
      </c>
      <c r="F140" s="21">
        <f t="shared" si="16"/>
        <v>24.553502616994042</v>
      </c>
      <c r="G140" s="32">
        <v>19056</v>
      </c>
      <c r="H140" s="21">
        <v>19319</v>
      </c>
      <c r="I140" s="21">
        <v>119884</v>
      </c>
      <c r="J140" s="22">
        <v>146044</v>
      </c>
      <c r="K140" s="21">
        <f t="shared" ref="K140:K202" si="19">(J140-I140)/I140*100</f>
        <v>21.821093723933135</v>
      </c>
      <c r="L140" s="21">
        <v>3618</v>
      </c>
      <c r="M140" s="21">
        <v>5492</v>
      </c>
      <c r="N140" s="21">
        <v>32156</v>
      </c>
      <c r="O140" s="22">
        <v>39833</v>
      </c>
      <c r="P140" s="21">
        <f t="shared" si="17"/>
        <v>23.874238089314591</v>
      </c>
      <c r="Q140" s="21">
        <f t="shared" ref="Q140:Q203" si="20">G140+L140</f>
        <v>22674</v>
      </c>
      <c r="R140" s="21">
        <f t="shared" ref="R140:R203" si="21">H140+M140</f>
        <v>24811</v>
      </c>
      <c r="S140" s="21">
        <f t="shared" ref="S140:S203" si="22">I140+N140</f>
        <v>152040</v>
      </c>
      <c r="T140" s="22">
        <f t="shared" ref="T140:T203" si="23">J140+O140</f>
        <v>185877</v>
      </c>
      <c r="U140" s="21">
        <f t="shared" si="18"/>
        <v>22.255327545382794</v>
      </c>
    </row>
    <row r="141" spans="1:21" x14ac:dyDescent="0.2">
      <c r="A141" s="30" t="s">
        <v>30</v>
      </c>
      <c r="B141" s="32">
        <v>21859</v>
      </c>
      <c r="C141" s="21">
        <v>30296</v>
      </c>
      <c r="D141" s="21">
        <v>125960</v>
      </c>
      <c r="E141" s="22">
        <v>180878</v>
      </c>
      <c r="F141" s="21">
        <f t="shared" si="16"/>
        <v>43.599555414417274</v>
      </c>
      <c r="G141" s="32">
        <v>20498</v>
      </c>
      <c r="H141" s="21">
        <v>19848</v>
      </c>
      <c r="I141" s="21">
        <v>123507</v>
      </c>
      <c r="J141" s="22">
        <v>168751</v>
      </c>
      <c r="K141" s="21">
        <f t="shared" si="19"/>
        <v>36.632741464046568</v>
      </c>
      <c r="L141" s="21">
        <v>671</v>
      </c>
      <c r="M141" s="21">
        <v>887</v>
      </c>
      <c r="N141" s="21">
        <v>4925</v>
      </c>
      <c r="O141" s="22">
        <v>7654</v>
      </c>
      <c r="P141" s="21">
        <f t="shared" si="17"/>
        <v>55.411167512690355</v>
      </c>
      <c r="Q141" s="21">
        <f t="shared" si="20"/>
        <v>21169</v>
      </c>
      <c r="R141" s="21">
        <f t="shared" si="21"/>
        <v>20735</v>
      </c>
      <c r="S141" s="21">
        <f t="shared" si="22"/>
        <v>128432</v>
      </c>
      <c r="T141" s="22">
        <f t="shared" si="23"/>
        <v>176405</v>
      </c>
      <c r="U141" s="21">
        <f t="shared" si="18"/>
        <v>37.352840413604085</v>
      </c>
    </row>
    <row r="142" spans="1:21" x14ac:dyDescent="0.2">
      <c r="A142" s="30" t="s">
        <v>32</v>
      </c>
      <c r="B142" s="32">
        <v>29199</v>
      </c>
      <c r="C142" s="21">
        <v>33550</v>
      </c>
      <c r="D142" s="21">
        <v>187746</v>
      </c>
      <c r="E142" s="22">
        <v>301261</v>
      </c>
      <c r="F142" s="21">
        <f t="shared" si="16"/>
        <v>60.462007179913293</v>
      </c>
      <c r="G142" s="32">
        <v>23887</v>
      </c>
      <c r="H142" s="21">
        <v>26624</v>
      </c>
      <c r="I142" s="21">
        <v>176043</v>
      </c>
      <c r="J142" s="22">
        <v>240340</v>
      </c>
      <c r="K142" s="21">
        <f t="shared" si="19"/>
        <v>36.523463017558214</v>
      </c>
      <c r="L142" s="21">
        <v>2579</v>
      </c>
      <c r="M142" s="21">
        <v>4356</v>
      </c>
      <c r="N142" s="21">
        <v>5873</v>
      </c>
      <c r="O142" s="22">
        <v>39922</v>
      </c>
      <c r="P142" s="21">
        <f t="shared" si="17"/>
        <v>579.75481014813556</v>
      </c>
      <c r="Q142" s="21">
        <f t="shared" si="20"/>
        <v>26466</v>
      </c>
      <c r="R142" s="21">
        <f t="shared" si="21"/>
        <v>30980</v>
      </c>
      <c r="S142" s="21">
        <f t="shared" si="22"/>
        <v>181916</v>
      </c>
      <c r="T142" s="22">
        <f t="shared" si="23"/>
        <v>280262</v>
      </c>
      <c r="U142" s="21">
        <f t="shared" si="18"/>
        <v>54.061215066294331</v>
      </c>
    </row>
    <row r="143" spans="1:21" x14ac:dyDescent="0.2">
      <c r="A143" s="30" t="s">
        <v>33</v>
      </c>
      <c r="B143" s="32">
        <v>3192</v>
      </c>
      <c r="C143" s="21">
        <v>4258</v>
      </c>
      <c r="D143" s="21">
        <v>26752</v>
      </c>
      <c r="E143" s="22">
        <v>32372</v>
      </c>
      <c r="F143" s="21">
        <f t="shared" si="16"/>
        <v>21.007775119617225</v>
      </c>
      <c r="G143" s="32">
        <v>3602</v>
      </c>
      <c r="H143" s="21">
        <v>4306</v>
      </c>
      <c r="I143" s="21">
        <v>25740</v>
      </c>
      <c r="J143" s="22">
        <v>31120</v>
      </c>
      <c r="K143" s="21">
        <f t="shared" si="19"/>
        <v>20.901320901320901</v>
      </c>
      <c r="L143" s="21">
        <v>0</v>
      </c>
      <c r="M143" s="21">
        <v>0</v>
      </c>
      <c r="N143" s="21">
        <v>0</v>
      </c>
      <c r="O143" s="22">
        <v>32</v>
      </c>
      <c r="P143" s="21" t="s">
        <v>313</v>
      </c>
      <c r="Q143" s="21">
        <f t="shared" si="20"/>
        <v>3602</v>
      </c>
      <c r="R143" s="21">
        <f t="shared" si="21"/>
        <v>4306</v>
      </c>
      <c r="S143" s="21">
        <f t="shared" si="22"/>
        <v>25740</v>
      </c>
      <c r="T143" s="22">
        <f t="shared" si="23"/>
        <v>31152</v>
      </c>
      <c r="U143" s="21">
        <f t="shared" si="18"/>
        <v>21.025641025641026</v>
      </c>
    </row>
    <row r="144" spans="1:21" x14ac:dyDescent="0.2">
      <c r="A144" s="30" t="s">
        <v>34</v>
      </c>
      <c r="B144" s="32">
        <v>2448</v>
      </c>
      <c r="C144" s="21">
        <v>3636</v>
      </c>
      <c r="D144" s="21">
        <v>5665</v>
      </c>
      <c r="E144" s="22">
        <v>37082</v>
      </c>
      <c r="F144" s="21">
        <f t="shared" si="16"/>
        <v>554.58075904677844</v>
      </c>
      <c r="G144" s="32">
        <v>3211</v>
      </c>
      <c r="H144" s="21">
        <v>3977</v>
      </c>
      <c r="I144" s="21">
        <v>4967</v>
      </c>
      <c r="J144" s="22">
        <v>30449</v>
      </c>
      <c r="K144" s="21">
        <f t="shared" si="19"/>
        <v>513.02597141131469</v>
      </c>
      <c r="L144" s="21">
        <v>115</v>
      </c>
      <c r="M144" s="21">
        <v>297</v>
      </c>
      <c r="N144" s="21">
        <v>678</v>
      </c>
      <c r="O144" s="22">
        <v>6452</v>
      </c>
      <c r="P144" s="21">
        <f t="shared" si="17"/>
        <v>851.62241887905611</v>
      </c>
      <c r="Q144" s="21">
        <f t="shared" si="20"/>
        <v>3326</v>
      </c>
      <c r="R144" s="21">
        <f t="shared" si="21"/>
        <v>4274</v>
      </c>
      <c r="S144" s="21">
        <f t="shared" si="22"/>
        <v>5645</v>
      </c>
      <c r="T144" s="22">
        <f t="shared" si="23"/>
        <v>36901</v>
      </c>
      <c r="U144" s="21">
        <f t="shared" si="18"/>
        <v>553.69353410097426</v>
      </c>
    </row>
    <row r="145" spans="1:21" x14ac:dyDescent="0.2">
      <c r="A145" s="30" t="s">
        <v>35</v>
      </c>
      <c r="B145" s="32">
        <v>0</v>
      </c>
      <c r="C145" s="21">
        <v>52</v>
      </c>
      <c r="D145" s="21">
        <v>0</v>
      </c>
      <c r="E145" s="22">
        <v>726</v>
      </c>
      <c r="F145" s="21" t="s">
        <v>313</v>
      </c>
      <c r="G145" s="32">
        <v>0</v>
      </c>
      <c r="H145" s="21">
        <v>40</v>
      </c>
      <c r="I145" s="21">
        <v>0</v>
      </c>
      <c r="J145" s="22">
        <v>664</v>
      </c>
      <c r="K145" s="21" t="s">
        <v>313</v>
      </c>
      <c r="L145" s="21">
        <v>0</v>
      </c>
      <c r="M145" s="21">
        <v>0</v>
      </c>
      <c r="N145" s="21">
        <v>0</v>
      </c>
      <c r="O145" s="22">
        <v>0</v>
      </c>
      <c r="P145" s="21" t="s">
        <v>313</v>
      </c>
      <c r="Q145" s="21">
        <f t="shared" si="20"/>
        <v>0</v>
      </c>
      <c r="R145" s="21">
        <f t="shared" si="21"/>
        <v>40</v>
      </c>
      <c r="S145" s="21">
        <f t="shared" si="22"/>
        <v>0</v>
      </c>
      <c r="T145" s="22">
        <f t="shared" si="23"/>
        <v>664</v>
      </c>
      <c r="U145" s="21" t="s">
        <v>313</v>
      </c>
    </row>
    <row r="146" spans="1:21" x14ac:dyDescent="0.2">
      <c r="A146" s="30" t="s">
        <v>36</v>
      </c>
      <c r="B146" s="32">
        <v>3905</v>
      </c>
      <c r="C146" s="21">
        <v>6135</v>
      </c>
      <c r="D146" s="21">
        <v>34672</v>
      </c>
      <c r="E146" s="22">
        <v>59105</v>
      </c>
      <c r="F146" s="21">
        <f t="shared" si="16"/>
        <v>70.468966312874954</v>
      </c>
      <c r="G146" s="32">
        <v>4418</v>
      </c>
      <c r="H146" s="21">
        <v>5775</v>
      </c>
      <c r="I146" s="21">
        <v>36094</v>
      </c>
      <c r="J146" s="22">
        <v>50239</v>
      </c>
      <c r="K146" s="21">
        <f t="shared" si="19"/>
        <v>39.189338948301653</v>
      </c>
      <c r="L146" s="21">
        <v>587</v>
      </c>
      <c r="M146" s="21">
        <v>18</v>
      </c>
      <c r="N146" s="21">
        <v>4067</v>
      </c>
      <c r="O146" s="22">
        <v>9903</v>
      </c>
      <c r="P146" s="21">
        <f t="shared" si="17"/>
        <v>143.49643471846571</v>
      </c>
      <c r="Q146" s="21">
        <f t="shared" si="20"/>
        <v>5005</v>
      </c>
      <c r="R146" s="21">
        <f t="shared" si="21"/>
        <v>5793</v>
      </c>
      <c r="S146" s="21">
        <f t="shared" si="22"/>
        <v>40161</v>
      </c>
      <c r="T146" s="22">
        <f t="shared" si="23"/>
        <v>60142</v>
      </c>
      <c r="U146" s="21">
        <f t="shared" si="18"/>
        <v>49.752247204999875</v>
      </c>
    </row>
    <row r="147" spans="1:21" x14ac:dyDescent="0.2">
      <c r="A147" s="30" t="s">
        <v>37</v>
      </c>
      <c r="B147" s="32">
        <v>4</v>
      </c>
      <c r="C147" s="21">
        <v>2915</v>
      </c>
      <c r="D147" s="21">
        <v>5</v>
      </c>
      <c r="E147" s="22">
        <v>18698</v>
      </c>
      <c r="F147" s="21">
        <f t="shared" si="16"/>
        <v>373860</v>
      </c>
      <c r="G147" s="32">
        <v>0</v>
      </c>
      <c r="H147" s="21">
        <v>2721</v>
      </c>
      <c r="I147" s="21">
        <v>999</v>
      </c>
      <c r="J147" s="22">
        <v>16812</v>
      </c>
      <c r="K147" s="21">
        <f t="shared" si="19"/>
        <v>1582.882882882883</v>
      </c>
      <c r="L147" s="21">
        <v>0</v>
      </c>
      <c r="M147" s="21">
        <v>0</v>
      </c>
      <c r="N147" s="21">
        <v>0</v>
      </c>
      <c r="O147" s="22">
        <v>0</v>
      </c>
      <c r="P147" s="21" t="s">
        <v>313</v>
      </c>
      <c r="Q147" s="21">
        <f t="shared" si="20"/>
        <v>0</v>
      </c>
      <c r="R147" s="21">
        <f t="shared" si="21"/>
        <v>2721</v>
      </c>
      <c r="S147" s="21">
        <f t="shared" si="22"/>
        <v>999</v>
      </c>
      <c r="T147" s="22">
        <f t="shared" si="23"/>
        <v>16812</v>
      </c>
      <c r="U147" s="21">
        <f t="shared" si="18"/>
        <v>1582.882882882883</v>
      </c>
    </row>
    <row r="148" spans="1:21" x14ac:dyDescent="0.2">
      <c r="A148" s="30" t="s">
        <v>314</v>
      </c>
      <c r="B148" s="32" t="s">
        <v>325</v>
      </c>
      <c r="C148" s="21" t="s">
        <v>325</v>
      </c>
      <c r="D148" s="21">
        <v>48793</v>
      </c>
      <c r="E148" s="22">
        <v>140994</v>
      </c>
      <c r="F148" s="21">
        <f t="shared" si="16"/>
        <v>188.96358084151416</v>
      </c>
      <c r="G148" s="32" t="s">
        <v>325</v>
      </c>
      <c r="H148" s="21" t="s">
        <v>325</v>
      </c>
      <c r="I148" s="21">
        <v>50998</v>
      </c>
      <c r="J148" s="22">
        <v>142095</v>
      </c>
      <c r="K148" s="21">
        <f t="shared" si="19"/>
        <v>178.62857366955566</v>
      </c>
      <c r="L148" s="21" t="s">
        <v>325</v>
      </c>
      <c r="M148" s="21" t="s">
        <v>325</v>
      </c>
      <c r="N148" s="21">
        <v>23</v>
      </c>
      <c r="O148" s="22">
        <v>899</v>
      </c>
      <c r="P148" s="21">
        <f t="shared" si="17"/>
        <v>3808.6956521739135</v>
      </c>
      <c r="Q148" s="21" t="s">
        <v>325</v>
      </c>
      <c r="R148" s="21" t="s">
        <v>325</v>
      </c>
      <c r="S148" s="21">
        <f t="shared" si="22"/>
        <v>51021</v>
      </c>
      <c r="T148" s="22">
        <f t="shared" si="23"/>
        <v>142994</v>
      </c>
      <c r="U148" s="21">
        <f t="shared" si="18"/>
        <v>180.26498892612847</v>
      </c>
    </row>
    <row r="149" spans="1:21" x14ac:dyDescent="0.2">
      <c r="A149" s="30" t="s">
        <v>38</v>
      </c>
      <c r="B149" s="32">
        <v>5480</v>
      </c>
      <c r="C149" s="21">
        <v>3232</v>
      </c>
      <c r="D149" s="21">
        <v>33272</v>
      </c>
      <c r="E149" s="22">
        <v>56228</v>
      </c>
      <c r="F149" s="21">
        <f t="shared" si="16"/>
        <v>68.99495070930513</v>
      </c>
      <c r="G149" s="32">
        <v>8113</v>
      </c>
      <c r="H149" s="21">
        <v>5840</v>
      </c>
      <c r="I149" s="21">
        <v>44508</v>
      </c>
      <c r="J149" s="22">
        <v>77930</v>
      </c>
      <c r="K149" s="21">
        <f t="shared" si="19"/>
        <v>75.09211827087266</v>
      </c>
      <c r="L149" s="21">
        <v>20</v>
      </c>
      <c r="M149" s="21">
        <v>0</v>
      </c>
      <c r="N149" s="21">
        <v>40</v>
      </c>
      <c r="O149" s="22">
        <v>91</v>
      </c>
      <c r="P149" s="21">
        <f t="shared" si="17"/>
        <v>127.49999999999999</v>
      </c>
      <c r="Q149" s="21">
        <f t="shared" si="20"/>
        <v>8133</v>
      </c>
      <c r="R149" s="21">
        <f t="shared" si="21"/>
        <v>5840</v>
      </c>
      <c r="S149" s="21">
        <f t="shared" si="22"/>
        <v>44548</v>
      </c>
      <c r="T149" s="22">
        <f t="shared" si="23"/>
        <v>78021</v>
      </c>
      <c r="U149" s="21">
        <f t="shared" si="18"/>
        <v>75.139175720571075</v>
      </c>
    </row>
    <row r="150" spans="1:21" x14ac:dyDescent="0.2">
      <c r="A150" s="30" t="s">
        <v>39</v>
      </c>
      <c r="B150" s="32">
        <v>0</v>
      </c>
      <c r="C150" s="21">
        <v>5612</v>
      </c>
      <c r="D150" s="21">
        <v>0</v>
      </c>
      <c r="E150" s="22">
        <v>15720</v>
      </c>
      <c r="F150" s="21" t="s">
        <v>313</v>
      </c>
      <c r="G150" s="32">
        <v>74</v>
      </c>
      <c r="H150" s="21">
        <v>2493</v>
      </c>
      <c r="I150" s="21">
        <v>1916</v>
      </c>
      <c r="J150" s="22">
        <v>13222</v>
      </c>
      <c r="K150" s="21">
        <f t="shared" si="19"/>
        <v>590.08350730688937</v>
      </c>
      <c r="L150" s="21">
        <v>0</v>
      </c>
      <c r="M150" s="21">
        <v>1232</v>
      </c>
      <c r="N150" s="21">
        <v>0</v>
      </c>
      <c r="O150" s="22">
        <v>1232</v>
      </c>
      <c r="P150" s="21" t="s">
        <v>313</v>
      </c>
      <c r="Q150" s="21">
        <f t="shared" si="20"/>
        <v>74</v>
      </c>
      <c r="R150" s="21">
        <f t="shared" si="21"/>
        <v>3725</v>
      </c>
      <c r="S150" s="21">
        <f t="shared" si="22"/>
        <v>1916</v>
      </c>
      <c r="T150" s="22">
        <f t="shared" si="23"/>
        <v>14454</v>
      </c>
      <c r="U150" s="21">
        <f t="shared" si="18"/>
        <v>654.38413361169103</v>
      </c>
    </row>
    <row r="151" spans="1:21" x14ac:dyDescent="0.2">
      <c r="A151" s="29" t="s">
        <v>56</v>
      </c>
      <c r="B151" s="33">
        <v>118418</v>
      </c>
      <c r="C151" s="23">
        <v>140636</v>
      </c>
      <c r="D151" s="23">
        <v>875312</v>
      </c>
      <c r="E151" s="24">
        <v>1322918</v>
      </c>
      <c r="F151" s="23">
        <f t="shared" si="16"/>
        <v>51.136737529018227</v>
      </c>
      <c r="G151" s="33">
        <v>111494</v>
      </c>
      <c r="H151" s="23">
        <v>116962</v>
      </c>
      <c r="I151" s="23">
        <v>788601</v>
      </c>
      <c r="J151" s="24">
        <v>1152968</v>
      </c>
      <c r="K151" s="23">
        <f t="shared" si="19"/>
        <v>46.204227486396796</v>
      </c>
      <c r="L151" s="23">
        <v>12064</v>
      </c>
      <c r="M151" s="23">
        <v>15511</v>
      </c>
      <c r="N151" s="23">
        <v>111765</v>
      </c>
      <c r="O151" s="24">
        <v>162199</v>
      </c>
      <c r="P151" s="23">
        <f t="shared" si="17"/>
        <v>45.125039144633824</v>
      </c>
      <c r="Q151" s="23">
        <f t="shared" si="20"/>
        <v>123558</v>
      </c>
      <c r="R151" s="23">
        <f t="shared" si="21"/>
        <v>132473</v>
      </c>
      <c r="S151" s="23">
        <f t="shared" si="22"/>
        <v>900366</v>
      </c>
      <c r="T151" s="24">
        <f t="shared" si="23"/>
        <v>1315167</v>
      </c>
      <c r="U151" s="23">
        <f t="shared" si="18"/>
        <v>46.070264758998007</v>
      </c>
    </row>
    <row r="152" spans="1:21" x14ac:dyDescent="0.2">
      <c r="A152" s="29"/>
      <c r="B152" s="33"/>
      <c r="C152" s="23"/>
      <c r="D152" s="23"/>
      <c r="E152" s="24"/>
      <c r="F152" s="23"/>
      <c r="G152" s="33"/>
      <c r="H152" s="23"/>
      <c r="I152" s="23"/>
      <c r="J152" s="24"/>
      <c r="K152" s="23"/>
      <c r="L152" s="23"/>
      <c r="M152" s="23"/>
      <c r="N152" s="23"/>
      <c r="O152" s="24"/>
      <c r="P152" s="23"/>
      <c r="Q152" s="23"/>
      <c r="R152" s="23"/>
      <c r="S152" s="23"/>
      <c r="T152" s="24"/>
      <c r="U152" s="23"/>
    </row>
    <row r="153" spans="1:21" x14ac:dyDescent="0.2">
      <c r="A153" s="29" t="s">
        <v>158</v>
      </c>
      <c r="B153" s="34"/>
      <c r="C153" s="25"/>
      <c r="D153" s="25"/>
      <c r="E153" s="26"/>
      <c r="F153" s="25"/>
      <c r="G153" s="34"/>
      <c r="H153" s="25"/>
      <c r="I153" s="25"/>
      <c r="J153" s="26"/>
      <c r="K153" s="25"/>
      <c r="L153" s="25"/>
      <c r="M153" s="25"/>
      <c r="N153" s="25"/>
      <c r="O153" s="26"/>
      <c r="P153" s="25"/>
      <c r="Q153" s="25"/>
      <c r="R153" s="25"/>
      <c r="S153" s="25"/>
      <c r="T153" s="26"/>
      <c r="U153" s="25"/>
    </row>
    <row r="154" spans="1:21" x14ac:dyDescent="0.2">
      <c r="A154" s="29" t="s">
        <v>159</v>
      </c>
      <c r="B154" s="34"/>
      <c r="C154" s="25"/>
      <c r="D154" s="25"/>
      <c r="E154" s="26"/>
      <c r="F154" s="25"/>
      <c r="G154" s="34"/>
      <c r="H154" s="25"/>
      <c r="I154" s="25"/>
      <c r="J154" s="26"/>
      <c r="K154" s="25"/>
      <c r="L154" s="25"/>
      <c r="M154" s="25"/>
      <c r="N154" s="25"/>
      <c r="O154" s="26"/>
      <c r="P154" s="25"/>
      <c r="Q154" s="25"/>
      <c r="R154" s="25"/>
      <c r="S154" s="25"/>
      <c r="T154" s="26"/>
      <c r="U154" s="25"/>
    </row>
    <row r="155" spans="1:21" x14ac:dyDescent="0.2">
      <c r="A155" s="30" t="s">
        <v>160</v>
      </c>
      <c r="B155" s="32">
        <v>174</v>
      </c>
      <c r="C155" s="21">
        <v>209</v>
      </c>
      <c r="D155" s="21">
        <v>1515</v>
      </c>
      <c r="E155" s="22">
        <v>2477</v>
      </c>
      <c r="F155" s="21">
        <f t="shared" si="16"/>
        <v>63.4983498349835</v>
      </c>
      <c r="G155" s="32">
        <v>126</v>
      </c>
      <c r="H155" s="21">
        <v>93</v>
      </c>
      <c r="I155" s="21">
        <v>1539</v>
      </c>
      <c r="J155" s="22">
        <v>1766</v>
      </c>
      <c r="K155" s="21">
        <f t="shared" si="19"/>
        <v>14.7498375568551</v>
      </c>
      <c r="L155" s="21">
        <v>56</v>
      </c>
      <c r="M155" s="21">
        <v>0</v>
      </c>
      <c r="N155" s="21">
        <v>593</v>
      </c>
      <c r="O155" s="22">
        <v>597</v>
      </c>
      <c r="P155" s="21">
        <f t="shared" si="17"/>
        <v>0.67453625632377734</v>
      </c>
      <c r="Q155" s="21">
        <f t="shared" si="20"/>
        <v>182</v>
      </c>
      <c r="R155" s="21">
        <f t="shared" si="21"/>
        <v>93</v>
      </c>
      <c r="S155" s="21">
        <f t="shared" si="22"/>
        <v>2132</v>
      </c>
      <c r="T155" s="22">
        <f t="shared" si="23"/>
        <v>2363</v>
      </c>
      <c r="U155" s="21">
        <f t="shared" si="18"/>
        <v>10.834896810506567</v>
      </c>
    </row>
    <row r="156" spans="1:21" x14ac:dyDescent="0.2">
      <c r="A156" s="30" t="s">
        <v>161</v>
      </c>
      <c r="B156" s="32">
        <v>11769</v>
      </c>
      <c r="C156" s="21">
        <v>10587</v>
      </c>
      <c r="D156" s="21">
        <v>79650</v>
      </c>
      <c r="E156" s="22">
        <v>90811</v>
      </c>
      <c r="F156" s="21">
        <f t="shared" si="16"/>
        <v>14.012554927809164</v>
      </c>
      <c r="G156" s="32">
        <v>11680</v>
      </c>
      <c r="H156" s="21">
        <v>10528</v>
      </c>
      <c r="I156" s="21">
        <v>81643</v>
      </c>
      <c r="J156" s="22">
        <v>89934</v>
      </c>
      <c r="K156" s="21">
        <f t="shared" si="19"/>
        <v>10.155187829942555</v>
      </c>
      <c r="L156" s="21">
        <v>76</v>
      </c>
      <c r="M156" s="21">
        <v>50</v>
      </c>
      <c r="N156" s="21">
        <v>340</v>
      </c>
      <c r="O156" s="22">
        <v>958</v>
      </c>
      <c r="P156" s="21">
        <f t="shared" si="17"/>
        <v>181.76470588235293</v>
      </c>
      <c r="Q156" s="21">
        <f t="shared" si="20"/>
        <v>11756</v>
      </c>
      <c r="R156" s="21">
        <f t="shared" si="21"/>
        <v>10578</v>
      </c>
      <c r="S156" s="21">
        <f t="shared" si="22"/>
        <v>81983</v>
      </c>
      <c r="T156" s="22">
        <f t="shared" si="23"/>
        <v>90892</v>
      </c>
      <c r="U156" s="21">
        <f t="shared" si="18"/>
        <v>10.866887037556566</v>
      </c>
    </row>
    <row r="157" spans="1:21" x14ac:dyDescent="0.2">
      <c r="A157" s="30" t="s">
        <v>322</v>
      </c>
      <c r="B157" s="32" t="s">
        <v>325</v>
      </c>
      <c r="C157" s="21" t="s">
        <v>325</v>
      </c>
      <c r="D157" s="21">
        <v>800</v>
      </c>
      <c r="E157" s="22">
        <v>1812</v>
      </c>
      <c r="F157" s="21">
        <f t="shared" si="16"/>
        <v>126.49999999999999</v>
      </c>
      <c r="G157" s="32" t="s">
        <v>325</v>
      </c>
      <c r="H157" s="21" t="s">
        <v>325</v>
      </c>
      <c r="I157" s="21">
        <v>1231</v>
      </c>
      <c r="J157" s="22">
        <v>1928</v>
      </c>
      <c r="K157" s="21">
        <f t="shared" si="19"/>
        <v>56.620633631194153</v>
      </c>
      <c r="L157" s="21" t="s">
        <v>325</v>
      </c>
      <c r="M157" s="21" t="s">
        <v>325</v>
      </c>
      <c r="N157" s="21">
        <v>0</v>
      </c>
      <c r="O157" s="22">
        <v>0</v>
      </c>
      <c r="P157" s="21" t="s">
        <v>313</v>
      </c>
      <c r="Q157" s="21" t="s">
        <v>325</v>
      </c>
      <c r="R157" s="21" t="s">
        <v>325</v>
      </c>
      <c r="S157" s="21">
        <f t="shared" si="22"/>
        <v>1231</v>
      </c>
      <c r="T157" s="22">
        <f t="shared" si="23"/>
        <v>1928</v>
      </c>
      <c r="U157" s="21">
        <f t="shared" si="18"/>
        <v>56.620633631194153</v>
      </c>
    </row>
    <row r="158" spans="1:21" x14ac:dyDescent="0.2">
      <c r="A158" s="29" t="s">
        <v>162</v>
      </c>
      <c r="B158" s="33">
        <v>11943</v>
      </c>
      <c r="C158" s="23">
        <v>10796</v>
      </c>
      <c r="D158" s="23">
        <v>81965</v>
      </c>
      <c r="E158" s="24">
        <v>95100</v>
      </c>
      <c r="F158" s="23">
        <f t="shared" si="16"/>
        <v>16.02513267858232</v>
      </c>
      <c r="G158" s="33">
        <v>11806</v>
      </c>
      <c r="H158" s="23">
        <v>10621</v>
      </c>
      <c r="I158" s="23">
        <v>84413</v>
      </c>
      <c r="J158" s="24">
        <v>93628</v>
      </c>
      <c r="K158" s="23">
        <f t="shared" si="19"/>
        <v>10.916564984066435</v>
      </c>
      <c r="L158" s="23">
        <v>132</v>
      </c>
      <c r="M158" s="23">
        <v>50</v>
      </c>
      <c r="N158" s="23">
        <v>933</v>
      </c>
      <c r="O158" s="24">
        <v>1555</v>
      </c>
      <c r="P158" s="23">
        <f t="shared" si="17"/>
        <v>66.666666666666657</v>
      </c>
      <c r="Q158" s="23">
        <f t="shared" si="20"/>
        <v>11938</v>
      </c>
      <c r="R158" s="23">
        <f t="shared" si="21"/>
        <v>10671</v>
      </c>
      <c r="S158" s="23">
        <f t="shared" si="22"/>
        <v>85346</v>
      </c>
      <c r="T158" s="24">
        <f t="shared" si="23"/>
        <v>95183</v>
      </c>
      <c r="U158" s="23">
        <f t="shared" si="18"/>
        <v>11.526023480889554</v>
      </c>
    </row>
    <row r="159" spans="1:21" x14ac:dyDescent="0.2">
      <c r="A159" s="29" t="s">
        <v>163</v>
      </c>
      <c r="B159" s="34"/>
      <c r="C159" s="25"/>
      <c r="D159" s="25"/>
      <c r="E159" s="26"/>
      <c r="F159" s="25"/>
      <c r="G159" s="34"/>
      <c r="H159" s="25"/>
      <c r="I159" s="25"/>
      <c r="J159" s="26"/>
      <c r="K159" s="25"/>
      <c r="L159" s="25"/>
      <c r="M159" s="25"/>
      <c r="N159" s="25"/>
      <c r="O159" s="26"/>
      <c r="P159" s="25"/>
      <c r="Q159" s="25"/>
      <c r="R159" s="25"/>
      <c r="S159" s="25"/>
      <c r="T159" s="26"/>
      <c r="U159" s="25"/>
    </row>
    <row r="160" spans="1:21" x14ac:dyDescent="0.2">
      <c r="A160" s="30" t="s">
        <v>164</v>
      </c>
      <c r="B160" s="32">
        <v>10</v>
      </c>
      <c r="C160" s="21">
        <v>11</v>
      </c>
      <c r="D160" s="21">
        <v>70</v>
      </c>
      <c r="E160" s="22">
        <v>71</v>
      </c>
      <c r="F160" s="21">
        <f t="shared" si="16"/>
        <v>1.4285714285714286</v>
      </c>
      <c r="G160" s="32">
        <v>10</v>
      </c>
      <c r="H160" s="21">
        <v>11</v>
      </c>
      <c r="I160" s="21">
        <v>69</v>
      </c>
      <c r="J160" s="22">
        <v>71</v>
      </c>
      <c r="K160" s="21">
        <f t="shared" si="19"/>
        <v>2.8985507246376812</v>
      </c>
      <c r="L160" s="21">
        <v>0</v>
      </c>
      <c r="M160" s="21">
        <v>0</v>
      </c>
      <c r="N160" s="21">
        <v>0</v>
      </c>
      <c r="O160" s="22">
        <v>0</v>
      </c>
      <c r="P160" s="21" t="s">
        <v>313</v>
      </c>
      <c r="Q160" s="21">
        <f t="shared" si="20"/>
        <v>10</v>
      </c>
      <c r="R160" s="21">
        <f t="shared" si="21"/>
        <v>11</v>
      </c>
      <c r="S160" s="21">
        <f t="shared" si="22"/>
        <v>69</v>
      </c>
      <c r="T160" s="22">
        <f t="shared" si="23"/>
        <v>71</v>
      </c>
      <c r="U160" s="21">
        <f t="shared" si="18"/>
        <v>2.8985507246376812</v>
      </c>
    </row>
    <row r="161" spans="1:21" x14ac:dyDescent="0.2">
      <c r="A161" s="30" t="s">
        <v>323</v>
      </c>
      <c r="B161" s="32" t="s">
        <v>325</v>
      </c>
      <c r="C161" s="21" t="s">
        <v>325</v>
      </c>
      <c r="D161" s="21">
        <v>57</v>
      </c>
      <c r="E161" s="22">
        <v>99</v>
      </c>
      <c r="F161" s="21">
        <f t="shared" si="16"/>
        <v>73.68421052631578</v>
      </c>
      <c r="G161" s="32" t="s">
        <v>325</v>
      </c>
      <c r="H161" s="21" t="s">
        <v>325</v>
      </c>
      <c r="I161" s="21">
        <v>0</v>
      </c>
      <c r="J161" s="22">
        <v>0</v>
      </c>
      <c r="K161" s="21" t="s">
        <v>313</v>
      </c>
      <c r="L161" s="21" t="s">
        <v>325</v>
      </c>
      <c r="M161" s="21" t="s">
        <v>325</v>
      </c>
      <c r="N161" s="21">
        <v>76</v>
      </c>
      <c r="O161" s="22">
        <v>116</v>
      </c>
      <c r="P161" s="21">
        <f t="shared" si="17"/>
        <v>52.631578947368418</v>
      </c>
      <c r="Q161" s="21" t="s">
        <v>325</v>
      </c>
      <c r="R161" s="21" t="s">
        <v>325</v>
      </c>
      <c r="S161" s="21">
        <f t="shared" si="22"/>
        <v>76</v>
      </c>
      <c r="T161" s="22">
        <f t="shared" si="23"/>
        <v>116</v>
      </c>
      <c r="U161" s="21">
        <f t="shared" si="18"/>
        <v>52.631578947368418</v>
      </c>
    </row>
    <row r="162" spans="1:21" x14ac:dyDescent="0.2">
      <c r="A162" s="29" t="s">
        <v>165</v>
      </c>
      <c r="B162" s="33">
        <v>10</v>
      </c>
      <c r="C162" s="23">
        <v>11</v>
      </c>
      <c r="D162" s="23">
        <v>127</v>
      </c>
      <c r="E162" s="24">
        <v>170</v>
      </c>
      <c r="F162" s="23">
        <f t="shared" si="16"/>
        <v>33.858267716535437</v>
      </c>
      <c r="G162" s="33">
        <v>10</v>
      </c>
      <c r="H162" s="23">
        <v>11</v>
      </c>
      <c r="I162" s="23">
        <v>69</v>
      </c>
      <c r="J162" s="24">
        <v>71</v>
      </c>
      <c r="K162" s="23">
        <f t="shared" si="19"/>
        <v>2.8985507246376812</v>
      </c>
      <c r="L162" s="23">
        <v>0</v>
      </c>
      <c r="M162" s="23">
        <v>0</v>
      </c>
      <c r="N162" s="23">
        <v>76</v>
      </c>
      <c r="O162" s="24">
        <v>116</v>
      </c>
      <c r="P162" s="23">
        <f t="shared" si="17"/>
        <v>52.631578947368418</v>
      </c>
      <c r="Q162" s="23">
        <f t="shared" si="20"/>
        <v>10</v>
      </c>
      <c r="R162" s="23">
        <f t="shared" si="21"/>
        <v>11</v>
      </c>
      <c r="S162" s="23">
        <f t="shared" si="22"/>
        <v>145</v>
      </c>
      <c r="T162" s="24">
        <f t="shared" si="23"/>
        <v>187</v>
      </c>
      <c r="U162" s="23">
        <f t="shared" si="18"/>
        <v>28.965517241379313</v>
      </c>
    </row>
    <row r="163" spans="1:21" x14ac:dyDescent="0.2">
      <c r="A163" s="29" t="s">
        <v>166</v>
      </c>
      <c r="B163" s="33">
        <v>11953</v>
      </c>
      <c r="C163" s="23">
        <v>10807</v>
      </c>
      <c r="D163" s="23">
        <v>82092</v>
      </c>
      <c r="E163" s="24">
        <v>95270</v>
      </c>
      <c r="F163" s="23">
        <f t="shared" si="16"/>
        <v>16.052721337036495</v>
      </c>
      <c r="G163" s="33">
        <v>11816</v>
      </c>
      <c r="H163" s="23">
        <v>10632</v>
      </c>
      <c r="I163" s="23">
        <v>84482</v>
      </c>
      <c r="J163" s="24">
        <v>93699</v>
      </c>
      <c r="K163" s="23">
        <f t="shared" si="19"/>
        <v>10.910016334840558</v>
      </c>
      <c r="L163" s="23">
        <v>132</v>
      </c>
      <c r="M163" s="23">
        <v>50</v>
      </c>
      <c r="N163" s="23">
        <v>1009</v>
      </c>
      <c r="O163" s="24">
        <v>1671</v>
      </c>
      <c r="P163" s="23">
        <f t="shared" si="17"/>
        <v>65.60951437066403</v>
      </c>
      <c r="Q163" s="23">
        <f t="shared" si="20"/>
        <v>11948</v>
      </c>
      <c r="R163" s="23">
        <f t="shared" si="21"/>
        <v>10682</v>
      </c>
      <c r="S163" s="23">
        <f t="shared" si="22"/>
        <v>85491</v>
      </c>
      <c r="T163" s="24">
        <f t="shared" si="23"/>
        <v>95370</v>
      </c>
      <c r="U163" s="23">
        <f t="shared" si="18"/>
        <v>11.555602344106397</v>
      </c>
    </row>
    <row r="164" spans="1:21" x14ac:dyDescent="0.2">
      <c r="A164" s="29" t="s">
        <v>9</v>
      </c>
      <c r="B164" s="33">
        <v>303834</v>
      </c>
      <c r="C164" s="23">
        <v>310334</v>
      </c>
      <c r="D164" s="23">
        <v>2309809</v>
      </c>
      <c r="E164" s="24">
        <v>2885124</v>
      </c>
      <c r="F164" s="23">
        <f t="shared" si="16"/>
        <v>24.907470704287672</v>
      </c>
      <c r="G164" s="33">
        <v>276554</v>
      </c>
      <c r="H164" s="23">
        <v>254287</v>
      </c>
      <c r="I164" s="23">
        <v>2054428</v>
      </c>
      <c r="J164" s="24">
        <v>2403125</v>
      </c>
      <c r="K164" s="23">
        <f t="shared" si="19"/>
        <v>16.972948188011454</v>
      </c>
      <c r="L164" s="23">
        <v>37187</v>
      </c>
      <c r="M164" s="23">
        <v>40787</v>
      </c>
      <c r="N164" s="23">
        <v>328357</v>
      </c>
      <c r="O164" s="24">
        <v>464824</v>
      </c>
      <c r="P164" s="23">
        <f t="shared" si="17"/>
        <v>41.560557563871029</v>
      </c>
      <c r="Q164" s="23">
        <f t="shared" si="20"/>
        <v>313741</v>
      </c>
      <c r="R164" s="23">
        <f t="shared" si="21"/>
        <v>295074</v>
      </c>
      <c r="S164" s="23">
        <f t="shared" si="22"/>
        <v>2382785</v>
      </c>
      <c r="T164" s="24">
        <f t="shared" si="23"/>
        <v>2867949</v>
      </c>
      <c r="U164" s="23">
        <f t="shared" si="18"/>
        <v>20.361215972066301</v>
      </c>
    </row>
    <row r="165" spans="1:21" s="36" customFormat="1" x14ac:dyDescent="0.2">
      <c r="A165" s="46" t="s">
        <v>319</v>
      </c>
      <c r="B165" s="42"/>
      <c r="C165" s="43"/>
      <c r="D165" s="43"/>
      <c r="E165" s="44"/>
      <c r="F165" s="43"/>
      <c r="G165" s="42"/>
      <c r="H165" s="43"/>
      <c r="I165" s="43"/>
      <c r="J165" s="44"/>
      <c r="K165" s="43"/>
      <c r="L165" s="43"/>
      <c r="M165" s="43"/>
      <c r="N165" s="43"/>
      <c r="O165" s="44"/>
      <c r="P165" s="43"/>
      <c r="Q165" s="42"/>
      <c r="R165" s="43"/>
      <c r="S165" s="43"/>
      <c r="T165" s="44"/>
      <c r="U165" s="43"/>
    </row>
    <row r="166" spans="1:21" s="36" customFormat="1" x14ac:dyDescent="0.2">
      <c r="A166" s="30"/>
      <c r="B166" s="42"/>
      <c r="C166" s="43"/>
      <c r="D166" s="43"/>
      <c r="E166" s="44"/>
      <c r="F166" s="43"/>
      <c r="G166" s="42"/>
      <c r="H166" s="43"/>
      <c r="I166" s="43"/>
      <c r="J166" s="44"/>
      <c r="K166" s="43"/>
      <c r="L166" s="43"/>
      <c r="M166" s="43"/>
      <c r="N166" s="43"/>
      <c r="O166" s="44"/>
      <c r="P166" s="43"/>
      <c r="Q166" s="43"/>
      <c r="R166" s="43"/>
      <c r="S166" s="43"/>
      <c r="T166" s="44"/>
      <c r="U166" s="43"/>
    </row>
    <row r="167" spans="1:21" s="36" customFormat="1" x14ac:dyDescent="0.2">
      <c r="A167" s="68" t="s">
        <v>329</v>
      </c>
      <c r="B167" s="42"/>
      <c r="C167" s="43"/>
      <c r="D167" s="43"/>
      <c r="E167" s="44"/>
      <c r="F167" s="43"/>
      <c r="G167" s="42"/>
      <c r="H167" s="43"/>
      <c r="I167" s="43"/>
      <c r="J167" s="44"/>
      <c r="K167" s="43"/>
      <c r="L167" s="43"/>
      <c r="M167" s="43"/>
      <c r="N167" s="43"/>
      <c r="O167" s="44"/>
      <c r="P167" s="43"/>
      <c r="Q167" s="43"/>
      <c r="R167" s="43"/>
      <c r="S167" s="43"/>
      <c r="T167" s="44"/>
      <c r="U167" s="43"/>
    </row>
    <row r="168" spans="1:21" x14ac:dyDescent="0.2">
      <c r="A168" s="30" t="s">
        <v>30</v>
      </c>
      <c r="B168" s="32">
        <v>184</v>
      </c>
      <c r="C168" s="21">
        <v>220</v>
      </c>
      <c r="D168" s="21">
        <v>1585</v>
      </c>
      <c r="E168" s="22">
        <v>2548</v>
      </c>
      <c r="F168" s="21">
        <f t="shared" si="16"/>
        <v>60.75709779179811</v>
      </c>
      <c r="G168" s="32">
        <v>136</v>
      </c>
      <c r="H168" s="21">
        <v>104</v>
      </c>
      <c r="I168" s="21">
        <v>1608</v>
      </c>
      <c r="J168" s="22">
        <v>1837</v>
      </c>
      <c r="K168" s="21">
        <f t="shared" si="19"/>
        <v>14.241293532338309</v>
      </c>
      <c r="L168" s="21">
        <v>56</v>
      </c>
      <c r="M168" s="21">
        <v>0</v>
      </c>
      <c r="N168" s="21">
        <v>593</v>
      </c>
      <c r="O168" s="22">
        <v>597</v>
      </c>
      <c r="P168" s="21">
        <f t="shared" si="17"/>
        <v>0.67453625632377734</v>
      </c>
      <c r="Q168" s="21">
        <f t="shared" si="20"/>
        <v>192</v>
      </c>
      <c r="R168" s="21">
        <f t="shared" si="21"/>
        <v>104</v>
      </c>
      <c r="S168" s="21">
        <f t="shared" si="22"/>
        <v>2201</v>
      </c>
      <c r="T168" s="22">
        <f t="shared" si="23"/>
        <v>2434</v>
      </c>
      <c r="U168" s="21">
        <f t="shared" si="18"/>
        <v>10.586097228532486</v>
      </c>
    </row>
    <row r="169" spans="1:21" x14ac:dyDescent="0.2">
      <c r="A169" s="30" t="s">
        <v>32</v>
      </c>
      <c r="B169" s="32">
        <v>11769</v>
      </c>
      <c r="C169" s="21">
        <v>10587</v>
      </c>
      <c r="D169" s="21">
        <v>79650</v>
      </c>
      <c r="E169" s="22">
        <v>90811</v>
      </c>
      <c r="F169" s="21">
        <f t="shared" si="16"/>
        <v>14.012554927809164</v>
      </c>
      <c r="G169" s="32">
        <v>11680</v>
      </c>
      <c r="H169" s="21">
        <v>10528</v>
      </c>
      <c r="I169" s="21">
        <v>81643</v>
      </c>
      <c r="J169" s="22">
        <v>89934</v>
      </c>
      <c r="K169" s="21">
        <f t="shared" si="19"/>
        <v>10.155187829942555</v>
      </c>
      <c r="L169" s="21">
        <v>76</v>
      </c>
      <c r="M169" s="21">
        <v>50</v>
      </c>
      <c r="N169" s="21">
        <v>340</v>
      </c>
      <c r="O169" s="22">
        <v>958</v>
      </c>
      <c r="P169" s="21">
        <f t="shared" si="17"/>
        <v>181.76470588235293</v>
      </c>
      <c r="Q169" s="21">
        <f t="shared" si="20"/>
        <v>11756</v>
      </c>
      <c r="R169" s="21">
        <f t="shared" si="21"/>
        <v>10578</v>
      </c>
      <c r="S169" s="21">
        <f t="shared" si="22"/>
        <v>81983</v>
      </c>
      <c r="T169" s="22">
        <f t="shared" si="23"/>
        <v>90892</v>
      </c>
      <c r="U169" s="21">
        <f t="shared" si="18"/>
        <v>10.866887037556566</v>
      </c>
    </row>
    <row r="170" spans="1:21" x14ac:dyDescent="0.2">
      <c r="A170" s="30" t="s">
        <v>314</v>
      </c>
      <c r="B170" s="32" t="s">
        <v>325</v>
      </c>
      <c r="C170" s="21" t="s">
        <v>325</v>
      </c>
      <c r="D170" s="21">
        <v>857</v>
      </c>
      <c r="E170" s="22">
        <v>1911</v>
      </c>
      <c r="F170" s="21">
        <f t="shared" si="16"/>
        <v>122.98716452742124</v>
      </c>
      <c r="G170" s="32" t="s">
        <v>325</v>
      </c>
      <c r="H170" s="21" t="s">
        <v>325</v>
      </c>
      <c r="I170" s="21">
        <v>1231</v>
      </c>
      <c r="J170" s="22">
        <v>1928</v>
      </c>
      <c r="K170" s="21">
        <f t="shared" si="19"/>
        <v>56.620633631194153</v>
      </c>
      <c r="L170" s="21" t="s">
        <v>325</v>
      </c>
      <c r="M170" s="21" t="s">
        <v>325</v>
      </c>
      <c r="N170" s="21">
        <v>76</v>
      </c>
      <c r="O170" s="22">
        <v>116</v>
      </c>
      <c r="P170" s="21">
        <f t="shared" si="17"/>
        <v>52.631578947368418</v>
      </c>
      <c r="Q170" s="21" t="s">
        <v>325</v>
      </c>
      <c r="R170" s="21" t="s">
        <v>325</v>
      </c>
      <c r="S170" s="21">
        <f t="shared" si="22"/>
        <v>1307</v>
      </c>
      <c r="T170" s="22">
        <f t="shared" si="23"/>
        <v>2044</v>
      </c>
      <c r="U170" s="21">
        <f t="shared" si="18"/>
        <v>56.388676358071919</v>
      </c>
    </row>
    <row r="171" spans="1:21" x14ac:dyDescent="0.2">
      <c r="A171" s="29" t="s">
        <v>57</v>
      </c>
      <c r="B171" s="33">
        <v>11953</v>
      </c>
      <c r="C171" s="23">
        <v>10807</v>
      </c>
      <c r="D171" s="23">
        <v>82092</v>
      </c>
      <c r="E171" s="24">
        <v>95270</v>
      </c>
      <c r="F171" s="23">
        <f t="shared" si="16"/>
        <v>16.052721337036495</v>
      </c>
      <c r="G171" s="33">
        <v>11816</v>
      </c>
      <c r="H171" s="23">
        <v>10632</v>
      </c>
      <c r="I171" s="23">
        <v>84482</v>
      </c>
      <c r="J171" s="24">
        <v>93699</v>
      </c>
      <c r="K171" s="23">
        <f t="shared" si="19"/>
        <v>10.910016334840558</v>
      </c>
      <c r="L171" s="23">
        <v>132</v>
      </c>
      <c r="M171" s="23">
        <v>50</v>
      </c>
      <c r="N171" s="23">
        <v>1009</v>
      </c>
      <c r="O171" s="24">
        <v>1671</v>
      </c>
      <c r="P171" s="23">
        <f t="shared" si="17"/>
        <v>65.60951437066403</v>
      </c>
      <c r="Q171" s="23">
        <f t="shared" si="20"/>
        <v>11948</v>
      </c>
      <c r="R171" s="23">
        <f t="shared" si="21"/>
        <v>10682</v>
      </c>
      <c r="S171" s="23">
        <f t="shared" si="22"/>
        <v>85491</v>
      </c>
      <c r="T171" s="24">
        <f t="shared" si="23"/>
        <v>95370</v>
      </c>
      <c r="U171" s="23">
        <f t="shared" si="18"/>
        <v>11.555602344106397</v>
      </c>
    </row>
    <row r="172" spans="1:21" x14ac:dyDescent="0.2">
      <c r="A172" s="29" t="s">
        <v>9</v>
      </c>
      <c r="B172" s="33">
        <v>303834</v>
      </c>
      <c r="C172" s="23">
        <v>310334</v>
      </c>
      <c r="D172" s="23">
        <v>2309809</v>
      </c>
      <c r="E172" s="24">
        <v>2885124</v>
      </c>
      <c r="F172" s="23">
        <f t="shared" si="16"/>
        <v>24.907470704287672</v>
      </c>
      <c r="G172" s="33">
        <v>276554</v>
      </c>
      <c r="H172" s="23">
        <v>254287</v>
      </c>
      <c r="I172" s="23">
        <v>2054428</v>
      </c>
      <c r="J172" s="24">
        <v>2403125</v>
      </c>
      <c r="K172" s="23">
        <f t="shared" si="19"/>
        <v>16.972948188011454</v>
      </c>
      <c r="L172" s="23">
        <v>37187</v>
      </c>
      <c r="M172" s="23">
        <v>40787</v>
      </c>
      <c r="N172" s="23">
        <v>328357</v>
      </c>
      <c r="O172" s="24">
        <v>464824</v>
      </c>
      <c r="P172" s="23">
        <f t="shared" si="17"/>
        <v>41.560557563871029</v>
      </c>
      <c r="Q172" s="23">
        <f t="shared" si="20"/>
        <v>313741</v>
      </c>
      <c r="R172" s="23">
        <f t="shared" si="21"/>
        <v>295074</v>
      </c>
      <c r="S172" s="23">
        <f t="shared" si="22"/>
        <v>2382785</v>
      </c>
      <c r="T172" s="24">
        <f t="shared" si="23"/>
        <v>2867949</v>
      </c>
      <c r="U172" s="23">
        <f t="shared" si="18"/>
        <v>20.361215972066301</v>
      </c>
    </row>
    <row r="173" spans="1:21" s="17" customFormat="1" x14ac:dyDescent="0.2">
      <c r="A173" s="37" t="s">
        <v>319</v>
      </c>
      <c r="B173" s="38"/>
      <c r="C173" s="39"/>
      <c r="D173" s="39"/>
      <c r="E173" s="40"/>
      <c r="F173" s="39"/>
      <c r="G173" s="38"/>
      <c r="H173" s="39"/>
      <c r="I173" s="39"/>
      <c r="J173" s="40"/>
      <c r="K173" s="39"/>
      <c r="L173" s="39"/>
      <c r="M173" s="39"/>
      <c r="N173" s="39"/>
      <c r="O173" s="40"/>
      <c r="P173" s="39"/>
      <c r="Q173" s="39"/>
      <c r="R173" s="39"/>
      <c r="S173" s="39"/>
      <c r="T173" s="40"/>
      <c r="U173" s="39"/>
    </row>
    <row r="174" spans="1:21" s="36" customFormat="1" x14ac:dyDescent="0.2">
      <c r="A174" s="30"/>
      <c r="B174" s="42"/>
      <c r="C174" s="43"/>
      <c r="D174" s="43"/>
      <c r="E174" s="44"/>
      <c r="F174" s="43"/>
      <c r="G174" s="42"/>
      <c r="H174" s="43"/>
      <c r="I174" s="43"/>
      <c r="J174" s="44"/>
      <c r="K174" s="43"/>
      <c r="L174" s="43"/>
      <c r="M174" s="43"/>
      <c r="N174" s="43"/>
      <c r="O174" s="44"/>
      <c r="P174" s="43"/>
      <c r="Q174" s="43"/>
      <c r="R174" s="43"/>
      <c r="S174" s="43"/>
      <c r="T174" s="44"/>
      <c r="U174" s="43"/>
    </row>
    <row r="175" spans="1:21" x14ac:dyDescent="0.2">
      <c r="A175" s="29" t="s">
        <v>302</v>
      </c>
      <c r="B175" s="34"/>
      <c r="C175" s="25"/>
      <c r="D175" s="25"/>
      <c r="E175" s="26"/>
      <c r="F175" s="25"/>
      <c r="G175" s="34"/>
      <c r="H175" s="25"/>
      <c r="I175" s="25"/>
      <c r="J175" s="26"/>
      <c r="K175" s="25"/>
      <c r="L175" s="25"/>
      <c r="M175" s="25"/>
      <c r="N175" s="25"/>
      <c r="O175" s="26"/>
      <c r="P175" s="25"/>
      <c r="Q175" s="25"/>
      <c r="R175" s="25"/>
      <c r="S175" s="25"/>
      <c r="T175" s="26"/>
      <c r="U175" s="25"/>
    </row>
    <row r="176" spans="1:21" x14ac:dyDescent="0.2">
      <c r="A176" s="29" t="s">
        <v>59</v>
      </c>
      <c r="B176" s="34"/>
      <c r="C176" s="25"/>
      <c r="D176" s="25"/>
      <c r="E176" s="26"/>
      <c r="F176" s="25"/>
      <c r="G176" s="34"/>
      <c r="H176" s="25"/>
      <c r="I176" s="25"/>
      <c r="J176" s="26"/>
      <c r="K176" s="25"/>
      <c r="L176" s="25"/>
      <c r="M176" s="25"/>
      <c r="N176" s="25"/>
      <c r="O176" s="26"/>
      <c r="P176" s="25"/>
      <c r="Q176" s="25"/>
      <c r="R176" s="25"/>
      <c r="S176" s="25"/>
      <c r="T176" s="26"/>
      <c r="U176" s="25"/>
    </row>
    <row r="177" spans="1:21" x14ac:dyDescent="0.2">
      <c r="A177" s="29" t="s">
        <v>172</v>
      </c>
      <c r="B177" s="34"/>
      <c r="C177" s="25"/>
      <c r="D177" s="25"/>
      <c r="E177" s="26"/>
      <c r="F177" s="25"/>
      <c r="G177" s="34"/>
      <c r="H177" s="25"/>
      <c r="I177" s="25"/>
      <c r="J177" s="26"/>
      <c r="K177" s="25"/>
      <c r="L177" s="25"/>
      <c r="M177" s="25"/>
      <c r="N177" s="25"/>
      <c r="O177" s="26"/>
      <c r="P177" s="25"/>
      <c r="Q177" s="25"/>
      <c r="R177" s="25"/>
      <c r="S177" s="25"/>
      <c r="T177" s="26"/>
      <c r="U177" s="25"/>
    </row>
    <row r="178" spans="1:21" x14ac:dyDescent="0.2">
      <c r="A178" s="30" t="s">
        <v>173</v>
      </c>
      <c r="B178" s="32">
        <v>90</v>
      </c>
      <c r="C178" s="21">
        <v>643</v>
      </c>
      <c r="D178" s="21">
        <v>823</v>
      </c>
      <c r="E178" s="22">
        <v>4426</v>
      </c>
      <c r="F178" s="21">
        <f t="shared" si="16"/>
        <v>437.78857837181044</v>
      </c>
      <c r="G178" s="32">
        <v>46</v>
      </c>
      <c r="H178" s="21">
        <v>428</v>
      </c>
      <c r="I178" s="21">
        <v>279</v>
      </c>
      <c r="J178" s="22">
        <v>3082</v>
      </c>
      <c r="K178" s="21">
        <f t="shared" si="19"/>
        <v>1004.6594982078852</v>
      </c>
      <c r="L178" s="21">
        <v>18</v>
      </c>
      <c r="M178" s="21">
        <v>229</v>
      </c>
      <c r="N178" s="21">
        <v>632</v>
      </c>
      <c r="O178" s="22">
        <v>1140</v>
      </c>
      <c r="P178" s="21">
        <f t="shared" si="17"/>
        <v>80.379746835443029</v>
      </c>
      <c r="Q178" s="21">
        <f t="shared" si="20"/>
        <v>64</v>
      </c>
      <c r="R178" s="21">
        <f t="shared" si="21"/>
        <v>657</v>
      </c>
      <c r="S178" s="21">
        <f t="shared" si="22"/>
        <v>911</v>
      </c>
      <c r="T178" s="22">
        <f t="shared" si="23"/>
        <v>4222</v>
      </c>
      <c r="U178" s="21">
        <f t="shared" si="18"/>
        <v>363.44676180021958</v>
      </c>
    </row>
    <row r="179" spans="1:21" x14ac:dyDescent="0.2">
      <c r="A179" s="30" t="s">
        <v>174</v>
      </c>
      <c r="B179" s="32">
        <v>31998</v>
      </c>
      <c r="C179" s="21">
        <v>39034</v>
      </c>
      <c r="D179" s="21">
        <v>255211</v>
      </c>
      <c r="E179" s="22">
        <v>354692</v>
      </c>
      <c r="F179" s="21">
        <f t="shared" si="16"/>
        <v>38.979902903871697</v>
      </c>
      <c r="G179" s="32">
        <v>10584</v>
      </c>
      <c r="H179" s="21">
        <v>12141</v>
      </c>
      <c r="I179" s="21">
        <v>54913</v>
      </c>
      <c r="J179" s="22">
        <v>101086</v>
      </c>
      <c r="K179" s="21">
        <f t="shared" si="19"/>
        <v>84.083914555751832</v>
      </c>
      <c r="L179" s="21">
        <v>26146</v>
      </c>
      <c r="M179" s="21">
        <v>25120</v>
      </c>
      <c r="N179" s="21">
        <v>204277</v>
      </c>
      <c r="O179" s="22">
        <v>259742</v>
      </c>
      <c r="P179" s="21">
        <f t="shared" si="17"/>
        <v>27.151857526789602</v>
      </c>
      <c r="Q179" s="21">
        <f t="shared" si="20"/>
        <v>36730</v>
      </c>
      <c r="R179" s="21">
        <f t="shared" si="21"/>
        <v>37261</v>
      </c>
      <c r="S179" s="21">
        <f t="shared" si="22"/>
        <v>259190</v>
      </c>
      <c r="T179" s="22">
        <f t="shared" si="23"/>
        <v>360828</v>
      </c>
      <c r="U179" s="21">
        <f t="shared" si="18"/>
        <v>39.213704232416376</v>
      </c>
    </row>
    <row r="180" spans="1:21" x14ac:dyDescent="0.2">
      <c r="A180" s="30" t="s">
        <v>175</v>
      </c>
      <c r="B180" s="32">
        <v>194</v>
      </c>
      <c r="C180" s="21">
        <v>125</v>
      </c>
      <c r="D180" s="21">
        <v>1117</v>
      </c>
      <c r="E180" s="22">
        <v>811</v>
      </c>
      <c r="F180" s="21">
        <f t="shared" si="16"/>
        <v>-27.394807520143239</v>
      </c>
      <c r="G180" s="32">
        <v>160</v>
      </c>
      <c r="H180" s="21">
        <v>136</v>
      </c>
      <c r="I180" s="21">
        <v>1059</v>
      </c>
      <c r="J180" s="22">
        <v>882</v>
      </c>
      <c r="K180" s="21">
        <f t="shared" si="19"/>
        <v>-16.71388101983003</v>
      </c>
      <c r="L180" s="21">
        <v>0</v>
      </c>
      <c r="M180" s="21">
        <v>0</v>
      </c>
      <c r="N180" s="21">
        <v>60</v>
      </c>
      <c r="O180" s="22">
        <v>0</v>
      </c>
      <c r="P180" s="21">
        <f t="shared" si="17"/>
        <v>-100</v>
      </c>
      <c r="Q180" s="21">
        <f t="shared" si="20"/>
        <v>160</v>
      </c>
      <c r="R180" s="21">
        <f t="shared" si="21"/>
        <v>136</v>
      </c>
      <c r="S180" s="21">
        <f t="shared" si="22"/>
        <v>1119</v>
      </c>
      <c r="T180" s="22">
        <f t="shared" si="23"/>
        <v>882</v>
      </c>
      <c r="U180" s="21">
        <f t="shared" si="18"/>
        <v>-21.179624664879356</v>
      </c>
    </row>
    <row r="181" spans="1:21" x14ac:dyDescent="0.2">
      <c r="A181" s="30" t="s">
        <v>176</v>
      </c>
      <c r="B181" s="32">
        <v>482</v>
      </c>
      <c r="C181" s="21">
        <v>733</v>
      </c>
      <c r="D181" s="21">
        <v>4788</v>
      </c>
      <c r="E181" s="22">
        <v>3267</v>
      </c>
      <c r="F181" s="21">
        <f t="shared" si="16"/>
        <v>-31.766917293233082</v>
      </c>
      <c r="G181" s="32">
        <v>611</v>
      </c>
      <c r="H181" s="21">
        <v>440</v>
      </c>
      <c r="I181" s="21">
        <v>4302</v>
      </c>
      <c r="J181" s="22">
        <v>3331</v>
      </c>
      <c r="K181" s="21">
        <f t="shared" si="19"/>
        <v>-22.570897257089726</v>
      </c>
      <c r="L181" s="21">
        <v>0</v>
      </c>
      <c r="M181" s="21">
        <v>24</v>
      </c>
      <c r="N181" s="21">
        <v>215</v>
      </c>
      <c r="O181" s="22">
        <v>216</v>
      </c>
      <c r="P181" s="21">
        <f t="shared" si="17"/>
        <v>0.46511627906976744</v>
      </c>
      <c r="Q181" s="21">
        <f t="shared" si="20"/>
        <v>611</v>
      </c>
      <c r="R181" s="21">
        <f t="shared" si="21"/>
        <v>464</v>
      </c>
      <c r="S181" s="21">
        <f t="shared" si="22"/>
        <v>4517</v>
      </c>
      <c r="T181" s="22">
        <f t="shared" si="23"/>
        <v>3547</v>
      </c>
      <c r="U181" s="21">
        <f t="shared" si="18"/>
        <v>-21.474429931370377</v>
      </c>
    </row>
    <row r="182" spans="1:21" x14ac:dyDescent="0.2">
      <c r="A182" s="30" t="s">
        <v>177</v>
      </c>
      <c r="B182" s="32">
        <v>5160</v>
      </c>
      <c r="C182" s="21">
        <v>3452</v>
      </c>
      <c r="D182" s="21">
        <v>33329</v>
      </c>
      <c r="E182" s="22">
        <v>30495</v>
      </c>
      <c r="F182" s="21">
        <f t="shared" si="16"/>
        <v>-8.5031054037024809</v>
      </c>
      <c r="G182" s="32">
        <v>3835</v>
      </c>
      <c r="H182" s="21">
        <v>1948</v>
      </c>
      <c r="I182" s="21">
        <v>19707</v>
      </c>
      <c r="J182" s="22">
        <v>13826</v>
      </c>
      <c r="K182" s="21">
        <f t="shared" si="19"/>
        <v>-29.842188055005835</v>
      </c>
      <c r="L182" s="21">
        <v>1856</v>
      </c>
      <c r="M182" s="21">
        <v>1051</v>
      </c>
      <c r="N182" s="21">
        <v>12248</v>
      </c>
      <c r="O182" s="22">
        <v>16856</v>
      </c>
      <c r="P182" s="21">
        <f t="shared" si="17"/>
        <v>37.622468974526448</v>
      </c>
      <c r="Q182" s="21">
        <f t="shared" si="20"/>
        <v>5691</v>
      </c>
      <c r="R182" s="21">
        <f t="shared" si="21"/>
        <v>2999</v>
      </c>
      <c r="S182" s="21">
        <f t="shared" si="22"/>
        <v>31955</v>
      </c>
      <c r="T182" s="22">
        <f t="shared" si="23"/>
        <v>30682</v>
      </c>
      <c r="U182" s="21">
        <f t="shared" si="18"/>
        <v>-3.9837271162572367</v>
      </c>
    </row>
    <row r="183" spans="1:21" x14ac:dyDescent="0.2">
      <c r="A183" s="30" t="s">
        <v>178</v>
      </c>
      <c r="B183" s="32">
        <v>13267</v>
      </c>
      <c r="C183" s="21">
        <v>14368</v>
      </c>
      <c r="D183" s="21">
        <v>94886</v>
      </c>
      <c r="E183" s="22">
        <v>143848</v>
      </c>
      <c r="F183" s="21">
        <f t="shared" si="16"/>
        <v>51.600868410513669</v>
      </c>
      <c r="G183" s="32">
        <v>1007</v>
      </c>
      <c r="H183" s="21">
        <v>1104</v>
      </c>
      <c r="I183" s="21">
        <v>6347</v>
      </c>
      <c r="J183" s="22">
        <v>6404</v>
      </c>
      <c r="K183" s="21">
        <f t="shared" si="19"/>
        <v>0.89806207657160864</v>
      </c>
      <c r="L183" s="21">
        <v>11546</v>
      </c>
      <c r="M183" s="21">
        <v>11315</v>
      </c>
      <c r="N183" s="21">
        <v>88837</v>
      </c>
      <c r="O183" s="22">
        <v>135658</v>
      </c>
      <c r="P183" s="21">
        <f t="shared" si="17"/>
        <v>52.704391188356205</v>
      </c>
      <c r="Q183" s="21">
        <f t="shared" si="20"/>
        <v>12553</v>
      </c>
      <c r="R183" s="21">
        <f t="shared" si="21"/>
        <v>12419</v>
      </c>
      <c r="S183" s="21">
        <f t="shared" si="22"/>
        <v>95184</v>
      </c>
      <c r="T183" s="22">
        <f t="shared" si="23"/>
        <v>142062</v>
      </c>
      <c r="U183" s="21">
        <f t="shared" si="18"/>
        <v>49.249873928391324</v>
      </c>
    </row>
    <row r="184" spans="1:21" x14ac:dyDescent="0.2">
      <c r="A184" s="29" t="s">
        <v>169</v>
      </c>
      <c r="B184" s="33">
        <v>51191</v>
      </c>
      <c r="C184" s="23">
        <v>58355</v>
      </c>
      <c r="D184" s="23">
        <v>390154</v>
      </c>
      <c r="E184" s="24">
        <v>537539</v>
      </c>
      <c r="F184" s="23">
        <f t="shared" si="16"/>
        <v>37.7761089210927</v>
      </c>
      <c r="G184" s="33">
        <v>16243</v>
      </c>
      <c r="H184" s="23">
        <v>16197</v>
      </c>
      <c r="I184" s="23">
        <v>86607</v>
      </c>
      <c r="J184" s="24">
        <v>128611</v>
      </c>
      <c r="K184" s="23">
        <f t="shared" si="19"/>
        <v>48.499543916773469</v>
      </c>
      <c r="L184" s="23">
        <v>39566</v>
      </c>
      <c r="M184" s="23">
        <v>37739</v>
      </c>
      <c r="N184" s="23">
        <v>306269</v>
      </c>
      <c r="O184" s="24">
        <v>413612</v>
      </c>
      <c r="P184" s="23">
        <f t="shared" si="17"/>
        <v>35.048601066382822</v>
      </c>
      <c r="Q184" s="23">
        <f t="shared" si="20"/>
        <v>55809</v>
      </c>
      <c r="R184" s="23">
        <f t="shared" si="21"/>
        <v>53936</v>
      </c>
      <c r="S184" s="23">
        <f t="shared" si="22"/>
        <v>392876</v>
      </c>
      <c r="T184" s="24">
        <f t="shared" si="23"/>
        <v>542223</v>
      </c>
      <c r="U184" s="23">
        <f t="shared" si="18"/>
        <v>38.013775338783738</v>
      </c>
    </row>
    <row r="185" spans="1:21" x14ac:dyDescent="0.2">
      <c r="A185" s="29" t="s">
        <v>179</v>
      </c>
      <c r="B185" s="34"/>
      <c r="C185" s="25"/>
      <c r="D185" s="25"/>
      <c r="E185" s="26"/>
      <c r="F185" s="25"/>
      <c r="G185" s="34"/>
      <c r="H185" s="25"/>
      <c r="I185" s="25"/>
      <c r="J185" s="26"/>
      <c r="K185" s="25"/>
      <c r="L185" s="25"/>
      <c r="M185" s="25"/>
      <c r="N185" s="25"/>
      <c r="O185" s="26"/>
      <c r="P185" s="25"/>
      <c r="Q185" s="25"/>
      <c r="R185" s="25"/>
      <c r="S185" s="25"/>
      <c r="T185" s="26"/>
      <c r="U185" s="25"/>
    </row>
    <row r="186" spans="1:21" x14ac:dyDescent="0.2">
      <c r="A186" s="30" t="s">
        <v>180</v>
      </c>
      <c r="B186" s="32">
        <v>793</v>
      </c>
      <c r="C186" s="21">
        <v>293</v>
      </c>
      <c r="D186" s="21">
        <v>5596</v>
      </c>
      <c r="E186" s="22">
        <v>3125</v>
      </c>
      <c r="F186" s="21">
        <f t="shared" si="16"/>
        <v>-44.156540385989999</v>
      </c>
      <c r="G186" s="32">
        <v>550</v>
      </c>
      <c r="H186" s="21">
        <v>281</v>
      </c>
      <c r="I186" s="21">
        <v>5165</v>
      </c>
      <c r="J186" s="22">
        <v>3073</v>
      </c>
      <c r="K186" s="21">
        <f t="shared" si="19"/>
        <v>-40.503388189738629</v>
      </c>
      <c r="L186" s="21">
        <v>0</v>
      </c>
      <c r="M186" s="21">
        <v>17</v>
      </c>
      <c r="N186" s="21">
        <v>90</v>
      </c>
      <c r="O186" s="22">
        <v>58</v>
      </c>
      <c r="P186" s="21">
        <f t="shared" si="17"/>
        <v>-35.555555555555557</v>
      </c>
      <c r="Q186" s="21">
        <f t="shared" si="20"/>
        <v>550</v>
      </c>
      <c r="R186" s="21">
        <f t="shared" si="21"/>
        <v>298</v>
      </c>
      <c r="S186" s="21">
        <f t="shared" si="22"/>
        <v>5255</v>
      </c>
      <c r="T186" s="22">
        <f t="shared" si="23"/>
        <v>3131</v>
      </c>
      <c r="U186" s="21">
        <f t="shared" si="18"/>
        <v>-40.418648905803991</v>
      </c>
    </row>
    <row r="187" spans="1:21" x14ac:dyDescent="0.2">
      <c r="A187" s="30" t="s">
        <v>181</v>
      </c>
      <c r="B187" s="32">
        <v>241</v>
      </c>
      <c r="C187" s="21">
        <v>204</v>
      </c>
      <c r="D187" s="21">
        <v>1620</v>
      </c>
      <c r="E187" s="22">
        <v>3007</v>
      </c>
      <c r="F187" s="21">
        <f t="shared" si="16"/>
        <v>85.617283950617278</v>
      </c>
      <c r="G187" s="32">
        <v>0</v>
      </c>
      <c r="H187" s="21">
        <v>0</v>
      </c>
      <c r="I187" s="21">
        <v>0</v>
      </c>
      <c r="J187" s="22">
        <v>0</v>
      </c>
      <c r="K187" s="21" t="s">
        <v>313</v>
      </c>
      <c r="L187" s="21">
        <v>350</v>
      </c>
      <c r="M187" s="21">
        <v>154</v>
      </c>
      <c r="N187" s="21">
        <v>1680</v>
      </c>
      <c r="O187" s="22">
        <v>2786</v>
      </c>
      <c r="P187" s="21">
        <f t="shared" si="17"/>
        <v>65.833333333333329</v>
      </c>
      <c r="Q187" s="21">
        <f t="shared" si="20"/>
        <v>350</v>
      </c>
      <c r="R187" s="21">
        <f t="shared" si="21"/>
        <v>154</v>
      </c>
      <c r="S187" s="21">
        <f t="shared" si="22"/>
        <v>1680</v>
      </c>
      <c r="T187" s="22">
        <f t="shared" si="23"/>
        <v>2786</v>
      </c>
      <c r="U187" s="21">
        <f t="shared" si="18"/>
        <v>65.833333333333329</v>
      </c>
    </row>
    <row r="188" spans="1:21" x14ac:dyDescent="0.2">
      <c r="A188" s="30" t="s">
        <v>182</v>
      </c>
      <c r="B188" s="32">
        <v>0</v>
      </c>
      <c r="C188" s="21">
        <v>0</v>
      </c>
      <c r="D188" s="21">
        <v>13</v>
      </c>
      <c r="E188" s="22">
        <v>0</v>
      </c>
      <c r="F188" s="21">
        <f t="shared" si="16"/>
        <v>-100</v>
      </c>
      <c r="G188" s="32">
        <v>6</v>
      </c>
      <c r="H188" s="21">
        <v>0</v>
      </c>
      <c r="I188" s="21">
        <v>23</v>
      </c>
      <c r="J188" s="22">
        <v>0</v>
      </c>
      <c r="K188" s="21">
        <f t="shared" si="19"/>
        <v>-100</v>
      </c>
      <c r="L188" s="21">
        <v>0</v>
      </c>
      <c r="M188" s="21">
        <v>0</v>
      </c>
      <c r="N188" s="21">
        <v>0</v>
      </c>
      <c r="O188" s="22">
        <v>0</v>
      </c>
      <c r="P188" s="21" t="s">
        <v>313</v>
      </c>
      <c r="Q188" s="21">
        <f t="shared" si="20"/>
        <v>6</v>
      </c>
      <c r="R188" s="21">
        <f t="shared" si="21"/>
        <v>0</v>
      </c>
      <c r="S188" s="21">
        <f t="shared" si="22"/>
        <v>23</v>
      </c>
      <c r="T188" s="22">
        <f t="shared" si="23"/>
        <v>0</v>
      </c>
      <c r="U188" s="21">
        <f t="shared" si="18"/>
        <v>-100</v>
      </c>
    </row>
    <row r="189" spans="1:21" x14ac:dyDescent="0.2">
      <c r="A189" s="29" t="s">
        <v>170</v>
      </c>
      <c r="B189" s="33">
        <v>1034</v>
      </c>
      <c r="C189" s="23">
        <v>497</v>
      </c>
      <c r="D189" s="23">
        <v>7229</v>
      </c>
      <c r="E189" s="24">
        <v>6132</v>
      </c>
      <c r="F189" s="23">
        <f t="shared" si="16"/>
        <v>-15.174989625121041</v>
      </c>
      <c r="G189" s="33">
        <v>556</v>
      </c>
      <c r="H189" s="23">
        <v>281</v>
      </c>
      <c r="I189" s="23">
        <v>5188</v>
      </c>
      <c r="J189" s="24">
        <v>3073</v>
      </c>
      <c r="K189" s="23">
        <f t="shared" si="19"/>
        <v>-40.767154973014648</v>
      </c>
      <c r="L189" s="23">
        <v>350</v>
      </c>
      <c r="M189" s="23">
        <v>171</v>
      </c>
      <c r="N189" s="23">
        <v>1770</v>
      </c>
      <c r="O189" s="24">
        <v>2844</v>
      </c>
      <c r="P189" s="23">
        <f t="shared" si="17"/>
        <v>60.677966101694913</v>
      </c>
      <c r="Q189" s="23">
        <f t="shared" si="20"/>
        <v>906</v>
      </c>
      <c r="R189" s="23">
        <f t="shared" si="21"/>
        <v>452</v>
      </c>
      <c r="S189" s="23">
        <f t="shared" si="22"/>
        <v>6958</v>
      </c>
      <c r="T189" s="24">
        <f t="shared" si="23"/>
        <v>5917</v>
      </c>
      <c r="U189" s="23">
        <f t="shared" si="18"/>
        <v>-14.961195745903996</v>
      </c>
    </row>
    <row r="190" spans="1:21" x14ac:dyDescent="0.2">
      <c r="A190" s="29" t="s">
        <v>183</v>
      </c>
      <c r="B190" s="34"/>
      <c r="C190" s="25"/>
      <c r="D190" s="25"/>
      <c r="E190" s="26"/>
      <c r="F190" s="25"/>
      <c r="G190" s="34"/>
      <c r="H190" s="25"/>
      <c r="I190" s="25"/>
      <c r="J190" s="26"/>
      <c r="K190" s="25"/>
      <c r="L190" s="25"/>
      <c r="M190" s="25"/>
      <c r="N190" s="25"/>
      <c r="O190" s="26"/>
      <c r="P190" s="25"/>
      <c r="Q190" s="25"/>
      <c r="R190" s="25"/>
      <c r="S190" s="25"/>
      <c r="T190" s="26"/>
      <c r="U190" s="25"/>
    </row>
    <row r="191" spans="1:21" x14ac:dyDescent="0.2">
      <c r="A191" s="30" t="s">
        <v>184</v>
      </c>
      <c r="B191" s="32">
        <v>564</v>
      </c>
      <c r="C191" s="21">
        <v>1429</v>
      </c>
      <c r="D191" s="21">
        <v>2736</v>
      </c>
      <c r="E191" s="22">
        <v>9201</v>
      </c>
      <c r="F191" s="21">
        <f t="shared" si="16"/>
        <v>236.29385964912282</v>
      </c>
      <c r="G191" s="32">
        <v>485</v>
      </c>
      <c r="H191" s="21">
        <v>1470</v>
      </c>
      <c r="I191" s="21">
        <v>3223</v>
      </c>
      <c r="J191" s="22">
        <v>9543</v>
      </c>
      <c r="K191" s="21">
        <f t="shared" si="19"/>
        <v>196.09059882097424</v>
      </c>
      <c r="L191" s="21">
        <v>2</v>
      </c>
      <c r="M191" s="21">
        <v>0</v>
      </c>
      <c r="N191" s="21">
        <v>4</v>
      </c>
      <c r="O191" s="22">
        <v>42</v>
      </c>
      <c r="P191" s="21">
        <f t="shared" si="17"/>
        <v>950</v>
      </c>
      <c r="Q191" s="21">
        <f t="shared" si="20"/>
        <v>487</v>
      </c>
      <c r="R191" s="21">
        <f t="shared" si="21"/>
        <v>1470</v>
      </c>
      <c r="S191" s="21">
        <f t="shared" si="22"/>
        <v>3227</v>
      </c>
      <c r="T191" s="22">
        <f t="shared" si="23"/>
        <v>9585</v>
      </c>
      <c r="U191" s="21">
        <f t="shared" si="18"/>
        <v>197.02510071273628</v>
      </c>
    </row>
    <row r="192" spans="1:21" x14ac:dyDescent="0.2">
      <c r="A192" s="29" t="s">
        <v>167</v>
      </c>
      <c r="B192" s="33">
        <v>564</v>
      </c>
      <c r="C192" s="23">
        <v>1429</v>
      </c>
      <c r="D192" s="23">
        <v>2736</v>
      </c>
      <c r="E192" s="24">
        <v>9201</v>
      </c>
      <c r="F192" s="23">
        <f t="shared" si="16"/>
        <v>236.29385964912282</v>
      </c>
      <c r="G192" s="33">
        <v>485</v>
      </c>
      <c r="H192" s="23">
        <v>1470</v>
      </c>
      <c r="I192" s="23">
        <v>3223</v>
      </c>
      <c r="J192" s="24">
        <v>9543</v>
      </c>
      <c r="K192" s="23">
        <f t="shared" si="19"/>
        <v>196.09059882097424</v>
      </c>
      <c r="L192" s="23">
        <v>2</v>
      </c>
      <c r="M192" s="23">
        <v>0</v>
      </c>
      <c r="N192" s="23">
        <v>4</v>
      </c>
      <c r="O192" s="24">
        <v>42</v>
      </c>
      <c r="P192" s="23">
        <f t="shared" si="17"/>
        <v>950</v>
      </c>
      <c r="Q192" s="23">
        <f t="shared" si="20"/>
        <v>487</v>
      </c>
      <c r="R192" s="23">
        <f t="shared" si="21"/>
        <v>1470</v>
      </c>
      <c r="S192" s="23">
        <f t="shared" si="22"/>
        <v>3227</v>
      </c>
      <c r="T192" s="24">
        <f t="shared" si="23"/>
        <v>9585</v>
      </c>
      <c r="U192" s="23">
        <f t="shared" si="18"/>
        <v>197.02510071273628</v>
      </c>
    </row>
    <row r="193" spans="1:21" x14ac:dyDescent="0.2">
      <c r="A193" s="29" t="s">
        <v>58</v>
      </c>
      <c r="B193" s="33">
        <v>52789</v>
      </c>
      <c r="C193" s="23">
        <v>60281</v>
      </c>
      <c r="D193" s="23">
        <v>400119</v>
      </c>
      <c r="E193" s="24">
        <v>552872</v>
      </c>
      <c r="F193" s="23">
        <f t="shared" si="16"/>
        <v>38.17689237451858</v>
      </c>
      <c r="G193" s="33">
        <v>17284</v>
      </c>
      <c r="H193" s="23">
        <v>17948</v>
      </c>
      <c r="I193" s="23">
        <v>95018</v>
      </c>
      <c r="J193" s="24">
        <v>141227</v>
      </c>
      <c r="K193" s="23">
        <f t="shared" si="19"/>
        <v>48.631838178029426</v>
      </c>
      <c r="L193" s="23">
        <v>39918</v>
      </c>
      <c r="M193" s="23">
        <v>37910</v>
      </c>
      <c r="N193" s="23">
        <v>308043</v>
      </c>
      <c r="O193" s="24">
        <v>416498</v>
      </c>
      <c r="P193" s="23">
        <f t="shared" si="17"/>
        <v>35.207746970390495</v>
      </c>
      <c r="Q193" s="23">
        <f t="shared" si="20"/>
        <v>57202</v>
      </c>
      <c r="R193" s="23">
        <f t="shared" si="21"/>
        <v>55858</v>
      </c>
      <c r="S193" s="23">
        <f t="shared" si="22"/>
        <v>403061</v>
      </c>
      <c r="T193" s="24">
        <f t="shared" si="23"/>
        <v>557725</v>
      </c>
      <c r="U193" s="23">
        <f t="shared" si="18"/>
        <v>38.372355549160055</v>
      </c>
    </row>
    <row r="194" spans="1:21" x14ac:dyDescent="0.2">
      <c r="A194" s="29"/>
      <c r="B194" s="33"/>
      <c r="C194" s="23"/>
      <c r="D194" s="23"/>
      <c r="E194" s="24"/>
      <c r="F194" s="23"/>
      <c r="G194" s="33"/>
      <c r="H194" s="23"/>
      <c r="I194" s="23"/>
      <c r="J194" s="24"/>
      <c r="K194" s="23"/>
      <c r="L194" s="23"/>
      <c r="M194" s="23"/>
      <c r="N194" s="23"/>
      <c r="O194" s="24"/>
      <c r="P194" s="23"/>
      <c r="Q194" s="23"/>
      <c r="R194" s="23"/>
      <c r="S194" s="23"/>
      <c r="T194" s="24"/>
      <c r="U194" s="23"/>
    </row>
    <row r="195" spans="1:21" x14ac:dyDescent="0.2">
      <c r="A195" s="68" t="s">
        <v>329</v>
      </c>
      <c r="B195" s="33"/>
      <c r="C195" s="23"/>
      <c r="D195" s="23"/>
      <c r="E195" s="24"/>
      <c r="F195" s="23"/>
      <c r="G195" s="33"/>
      <c r="H195" s="23"/>
      <c r="I195" s="23"/>
      <c r="J195" s="24"/>
      <c r="K195" s="23"/>
      <c r="L195" s="23"/>
      <c r="M195" s="23"/>
      <c r="N195" s="23"/>
      <c r="O195" s="24"/>
      <c r="P195" s="23"/>
      <c r="Q195" s="23"/>
      <c r="R195" s="23"/>
      <c r="S195" s="23"/>
      <c r="T195" s="24"/>
      <c r="U195" s="23"/>
    </row>
    <row r="196" spans="1:21" x14ac:dyDescent="0.2">
      <c r="A196" s="30" t="s">
        <v>41</v>
      </c>
      <c r="B196" s="32">
        <v>883</v>
      </c>
      <c r="C196" s="21">
        <v>936</v>
      </c>
      <c r="D196" s="21">
        <v>6419</v>
      </c>
      <c r="E196" s="22">
        <v>7551</v>
      </c>
      <c r="F196" s="21">
        <f t="shared" si="16"/>
        <v>17.635145661317964</v>
      </c>
      <c r="G196" s="32">
        <v>596</v>
      </c>
      <c r="H196" s="21">
        <v>709</v>
      </c>
      <c r="I196" s="21">
        <v>5444</v>
      </c>
      <c r="J196" s="22">
        <v>6155</v>
      </c>
      <c r="K196" s="21">
        <f t="shared" si="19"/>
        <v>13.060249816311536</v>
      </c>
      <c r="L196" s="21">
        <v>18</v>
      </c>
      <c r="M196" s="21">
        <v>246</v>
      </c>
      <c r="N196" s="21">
        <v>722</v>
      </c>
      <c r="O196" s="22">
        <v>1198</v>
      </c>
      <c r="P196" s="21">
        <f t="shared" si="17"/>
        <v>65.927977839335185</v>
      </c>
      <c r="Q196" s="21">
        <f t="shared" si="20"/>
        <v>614</v>
      </c>
      <c r="R196" s="21">
        <f t="shared" si="21"/>
        <v>955</v>
      </c>
      <c r="S196" s="21">
        <f t="shared" si="22"/>
        <v>6166</v>
      </c>
      <c r="T196" s="22">
        <f t="shared" si="23"/>
        <v>7353</v>
      </c>
      <c r="U196" s="21">
        <f t="shared" si="18"/>
        <v>19.250729808627959</v>
      </c>
    </row>
    <row r="197" spans="1:21" x14ac:dyDescent="0.2">
      <c r="A197" s="30" t="s">
        <v>42</v>
      </c>
      <c r="B197" s="32">
        <v>31998</v>
      </c>
      <c r="C197" s="21">
        <v>39034</v>
      </c>
      <c r="D197" s="21">
        <v>255211</v>
      </c>
      <c r="E197" s="22">
        <v>354692</v>
      </c>
      <c r="F197" s="21">
        <f t="shared" si="16"/>
        <v>38.979902903871697</v>
      </c>
      <c r="G197" s="32">
        <v>10584</v>
      </c>
      <c r="H197" s="21">
        <v>12141</v>
      </c>
      <c r="I197" s="21">
        <v>54913</v>
      </c>
      <c r="J197" s="22">
        <v>101086</v>
      </c>
      <c r="K197" s="21">
        <f t="shared" si="19"/>
        <v>84.083914555751832</v>
      </c>
      <c r="L197" s="21">
        <v>26146</v>
      </c>
      <c r="M197" s="21">
        <v>25120</v>
      </c>
      <c r="N197" s="21">
        <v>204277</v>
      </c>
      <c r="O197" s="22">
        <v>259742</v>
      </c>
      <c r="P197" s="21">
        <f t="shared" si="17"/>
        <v>27.151857526789602</v>
      </c>
      <c r="Q197" s="21">
        <f t="shared" si="20"/>
        <v>36730</v>
      </c>
      <c r="R197" s="21">
        <f t="shared" si="21"/>
        <v>37261</v>
      </c>
      <c r="S197" s="21">
        <f t="shared" si="22"/>
        <v>259190</v>
      </c>
      <c r="T197" s="22">
        <f t="shared" si="23"/>
        <v>360828</v>
      </c>
      <c r="U197" s="21">
        <f t="shared" si="18"/>
        <v>39.213704232416376</v>
      </c>
    </row>
    <row r="198" spans="1:21" x14ac:dyDescent="0.2">
      <c r="A198" s="30" t="s">
        <v>43</v>
      </c>
      <c r="B198" s="32">
        <v>194</v>
      </c>
      <c r="C198" s="21">
        <v>125</v>
      </c>
      <c r="D198" s="21">
        <v>1117</v>
      </c>
      <c r="E198" s="22">
        <v>811</v>
      </c>
      <c r="F198" s="21">
        <f t="shared" si="16"/>
        <v>-27.394807520143239</v>
      </c>
      <c r="G198" s="32">
        <v>160</v>
      </c>
      <c r="H198" s="21">
        <v>136</v>
      </c>
      <c r="I198" s="21">
        <v>1059</v>
      </c>
      <c r="J198" s="22">
        <v>882</v>
      </c>
      <c r="K198" s="21">
        <f t="shared" si="19"/>
        <v>-16.71388101983003</v>
      </c>
      <c r="L198" s="21">
        <v>0</v>
      </c>
      <c r="M198" s="21">
        <v>0</v>
      </c>
      <c r="N198" s="21">
        <v>60</v>
      </c>
      <c r="O198" s="22">
        <v>0</v>
      </c>
      <c r="P198" s="21">
        <f t="shared" si="17"/>
        <v>-100</v>
      </c>
      <c r="Q198" s="21">
        <f t="shared" si="20"/>
        <v>160</v>
      </c>
      <c r="R198" s="21">
        <f t="shared" si="21"/>
        <v>136</v>
      </c>
      <c r="S198" s="21">
        <f t="shared" si="22"/>
        <v>1119</v>
      </c>
      <c r="T198" s="22">
        <f t="shared" si="23"/>
        <v>882</v>
      </c>
      <c r="U198" s="21">
        <f t="shared" si="18"/>
        <v>-21.179624664879356</v>
      </c>
    </row>
    <row r="199" spans="1:21" x14ac:dyDescent="0.2">
      <c r="A199" s="30" t="s">
        <v>23</v>
      </c>
      <c r="B199" s="32">
        <v>241</v>
      </c>
      <c r="C199" s="21">
        <v>204</v>
      </c>
      <c r="D199" s="21">
        <v>1620</v>
      </c>
      <c r="E199" s="22">
        <v>3007</v>
      </c>
      <c r="F199" s="21">
        <f t="shared" si="16"/>
        <v>85.617283950617278</v>
      </c>
      <c r="G199" s="32">
        <v>0</v>
      </c>
      <c r="H199" s="21">
        <v>0</v>
      </c>
      <c r="I199" s="21">
        <v>0</v>
      </c>
      <c r="J199" s="22">
        <v>0</v>
      </c>
      <c r="K199" s="21" t="s">
        <v>313</v>
      </c>
      <c r="L199" s="21">
        <v>350</v>
      </c>
      <c r="M199" s="21">
        <v>154</v>
      </c>
      <c r="N199" s="21">
        <v>1680</v>
      </c>
      <c r="O199" s="22">
        <v>2786</v>
      </c>
      <c r="P199" s="21">
        <f t="shared" si="17"/>
        <v>65.833333333333329</v>
      </c>
      <c r="Q199" s="21">
        <f t="shared" si="20"/>
        <v>350</v>
      </c>
      <c r="R199" s="21">
        <f t="shared" si="21"/>
        <v>154</v>
      </c>
      <c r="S199" s="21">
        <f t="shared" si="22"/>
        <v>1680</v>
      </c>
      <c r="T199" s="22">
        <f t="shared" si="23"/>
        <v>2786</v>
      </c>
      <c r="U199" s="21">
        <f t="shared" si="18"/>
        <v>65.833333333333329</v>
      </c>
    </row>
    <row r="200" spans="1:21" x14ac:dyDescent="0.2">
      <c r="A200" s="30" t="s">
        <v>30</v>
      </c>
      <c r="B200" s="32">
        <v>1046</v>
      </c>
      <c r="C200" s="21">
        <v>2162</v>
      </c>
      <c r="D200" s="21">
        <v>7524</v>
      </c>
      <c r="E200" s="22">
        <v>12468</v>
      </c>
      <c r="F200" s="21">
        <f t="shared" si="16"/>
        <v>65.70972886762361</v>
      </c>
      <c r="G200" s="32">
        <v>1096</v>
      </c>
      <c r="H200" s="21">
        <v>1910</v>
      </c>
      <c r="I200" s="21">
        <v>7525</v>
      </c>
      <c r="J200" s="22">
        <v>12874</v>
      </c>
      <c r="K200" s="21">
        <f t="shared" si="19"/>
        <v>71.083056478405311</v>
      </c>
      <c r="L200" s="21">
        <v>2</v>
      </c>
      <c r="M200" s="21">
        <v>24</v>
      </c>
      <c r="N200" s="21">
        <v>219</v>
      </c>
      <c r="O200" s="22">
        <v>258</v>
      </c>
      <c r="P200" s="21">
        <f t="shared" si="17"/>
        <v>17.80821917808219</v>
      </c>
      <c r="Q200" s="21">
        <f t="shared" si="20"/>
        <v>1098</v>
      </c>
      <c r="R200" s="21">
        <f t="shared" si="21"/>
        <v>1934</v>
      </c>
      <c r="S200" s="21">
        <f t="shared" si="22"/>
        <v>7744</v>
      </c>
      <c r="T200" s="22">
        <f t="shared" si="23"/>
        <v>13132</v>
      </c>
      <c r="U200" s="21">
        <f t="shared" si="18"/>
        <v>69.576446280991732</v>
      </c>
    </row>
    <row r="201" spans="1:21" x14ac:dyDescent="0.2">
      <c r="A201" s="30" t="s">
        <v>40</v>
      </c>
      <c r="B201" s="32">
        <v>5160</v>
      </c>
      <c r="C201" s="21">
        <v>3452</v>
      </c>
      <c r="D201" s="21">
        <v>33329</v>
      </c>
      <c r="E201" s="22">
        <v>30495</v>
      </c>
      <c r="F201" s="21">
        <f t="shared" si="16"/>
        <v>-8.5031054037024809</v>
      </c>
      <c r="G201" s="32">
        <v>3835</v>
      </c>
      <c r="H201" s="21">
        <v>1948</v>
      </c>
      <c r="I201" s="21">
        <v>19707</v>
      </c>
      <c r="J201" s="22">
        <v>13826</v>
      </c>
      <c r="K201" s="21">
        <f t="shared" si="19"/>
        <v>-29.842188055005835</v>
      </c>
      <c r="L201" s="21">
        <v>1856</v>
      </c>
      <c r="M201" s="21">
        <v>1051</v>
      </c>
      <c r="N201" s="21">
        <v>12248</v>
      </c>
      <c r="O201" s="22">
        <v>16856</v>
      </c>
      <c r="P201" s="21">
        <f t="shared" si="17"/>
        <v>37.622468974526448</v>
      </c>
      <c r="Q201" s="21">
        <f t="shared" si="20"/>
        <v>5691</v>
      </c>
      <c r="R201" s="21">
        <f t="shared" si="21"/>
        <v>2999</v>
      </c>
      <c r="S201" s="21">
        <f t="shared" si="22"/>
        <v>31955</v>
      </c>
      <c r="T201" s="22">
        <f t="shared" si="23"/>
        <v>30682</v>
      </c>
      <c r="U201" s="21">
        <f t="shared" si="18"/>
        <v>-3.9837271162572367</v>
      </c>
    </row>
    <row r="202" spans="1:21" x14ac:dyDescent="0.2">
      <c r="A202" s="30" t="s">
        <v>44</v>
      </c>
      <c r="B202" s="32">
        <v>0</v>
      </c>
      <c r="C202" s="21">
        <v>0</v>
      </c>
      <c r="D202" s="21">
        <v>13</v>
      </c>
      <c r="E202" s="22">
        <v>0</v>
      </c>
      <c r="F202" s="21">
        <f t="shared" si="16"/>
        <v>-100</v>
      </c>
      <c r="G202" s="32">
        <v>6</v>
      </c>
      <c r="H202" s="21">
        <v>0</v>
      </c>
      <c r="I202" s="21">
        <v>23</v>
      </c>
      <c r="J202" s="22">
        <v>0</v>
      </c>
      <c r="K202" s="21">
        <f t="shared" si="19"/>
        <v>-100</v>
      </c>
      <c r="L202" s="21">
        <v>0</v>
      </c>
      <c r="M202" s="21">
        <v>0</v>
      </c>
      <c r="N202" s="21">
        <v>0</v>
      </c>
      <c r="O202" s="22">
        <v>0</v>
      </c>
      <c r="P202" s="21" t="s">
        <v>313</v>
      </c>
      <c r="Q202" s="21">
        <f t="shared" si="20"/>
        <v>6</v>
      </c>
      <c r="R202" s="21">
        <f t="shared" si="21"/>
        <v>0</v>
      </c>
      <c r="S202" s="21">
        <f t="shared" si="22"/>
        <v>23</v>
      </c>
      <c r="T202" s="22">
        <f t="shared" si="23"/>
        <v>0</v>
      </c>
      <c r="U202" s="21">
        <f t="shared" si="18"/>
        <v>-100</v>
      </c>
    </row>
    <row r="203" spans="1:21" x14ac:dyDescent="0.2">
      <c r="A203" s="30" t="s">
        <v>45</v>
      </c>
      <c r="B203" s="32">
        <v>13267</v>
      </c>
      <c r="C203" s="21">
        <v>14368</v>
      </c>
      <c r="D203" s="21">
        <v>94886</v>
      </c>
      <c r="E203" s="22">
        <v>143848</v>
      </c>
      <c r="F203" s="21">
        <f t="shared" ref="F203:F265" si="24">(E203-D203)/D203*100</f>
        <v>51.600868410513669</v>
      </c>
      <c r="G203" s="32">
        <v>1007</v>
      </c>
      <c r="H203" s="21">
        <v>1104</v>
      </c>
      <c r="I203" s="21">
        <v>6347</v>
      </c>
      <c r="J203" s="22">
        <v>6404</v>
      </c>
      <c r="K203" s="21">
        <f t="shared" ref="K203:K265" si="25">(J203-I203)/I203*100</f>
        <v>0.89806207657160864</v>
      </c>
      <c r="L203" s="21">
        <v>11546</v>
      </c>
      <c r="M203" s="21">
        <v>11315</v>
      </c>
      <c r="N203" s="21">
        <v>88837</v>
      </c>
      <c r="O203" s="22">
        <v>135658</v>
      </c>
      <c r="P203" s="21">
        <f t="shared" ref="P203:P265" si="26">(O203-N203)/N203*100</f>
        <v>52.704391188356205</v>
      </c>
      <c r="Q203" s="21">
        <f t="shared" si="20"/>
        <v>12553</v>
      </c>
      <c r="R203" s="21">
        <f t="shared" si="21"/>
        <v>12419</v>
      </c>
      <c r="S203" s="21">
        <f t="shared" si="22"/>
        <v>95184</v>
      </c>
      <c r="T203" s="22">
        <f t="shared" si="23"/>
        <v>142062</v>
      </c>
      <c r="U203" s="21">
        <f t="shared" ref="U203:U265" si="27">(T203-S203)/S203*100</f>
        <v>49.249873928391324</v>
      </c>
    </row>
    <row r="204" spans="1:21" x14ac:dyDescent="0.2">
      <c r="A204" s="29" t="s">
        <v>60</v>
      </c>
      <c r="B204" s="33">
        <v>52789</v>
      </c>
      <c r="C204" s="23">
        <v>60281</v>
      </c>
      <c r="D204" s="23">
        <v>400119</v>
      </c>
      <c r="E204" s="24">
        <v>552872</v>
      </c>
      <c r="F204" s="23">
        <f t="shared" si="24"/>
        <v>38.17689237451858</v>
      </c>
      <c r="G204" s="33">
        <v>17284</v>
      </c>
      <c r="H204" s="23">
        <v>17948</v>
      </c>
      <c r="I204" s="23">
        <v>95018</v>
      </c>
      <c r="J204" s="24">
        <v>141227</v>
      </c>
      <c r="K204" s="23">
        <f t="shared" si="25"/>
        <v>48.631838178029426</v>
      </c>
      <c r="L204" s="23">
        <v>39918</v>
      </c>
      <c r="M204" s="23">
        <v>37910</v>
      </c>
      <c r="N204" s="23">
        <v>308043</v>
      </c>
      <c r="O204" s="24">
        <v>416498</v>
      </c>
      <c r="P204" s="23">
        <f t="shared" si="26"/>
        <v>35.207746970390495</v>
      </c>
      <c r="Q204" s="23">
        <f t="shared" ref="Q204:Q265" si="28">G204+L204</f>
        <v>57202</v>
      </c>
      <c r="R204" s="23">
        <f t="shared" ref="R204:R265" si="29">H204+M204</f>
        <v>55858</v>
      </c>
      <c r="S204" s="23">
        <f t="shared" ref="S204:S265" si="30">I204+N204</f>
        <v>403061</v>
      </c>
      <c r="T204" s="24">
        <f t="shared" ref="T204:T265" si="31">J204+O204</f>
        <v>557725</v>
      </c>
      <c r="U204" s="23">
        <f t="shared" si="27"/>
        <v>38.372355549160055</v>
      </c>
    </row>
    <row r="205" spans="1:21" x14ac:dyDescent="0.2">
      <c r="A205" s="29"/>
      <c r="B205" s="33"/>
      <c r="C205" s="23"/>
      <c r="D205" s="23"/>
      <c r="E205" s="24"/>
      <c r="F205" s="23"/>
      <c r="G205" s="33"/>
      <c r="H205" s="23"/>
      <c r="I205" s="23"/>
      <c r="J205" s="24"/>
      <c r="K205" s="23"/>
      <c r="L205" s="23"/>
      <c r="M205" s="23"/>
      <c r="N205" s="23"/>
      <c r="O205" s="24"/>
      <c r="P205" s="23"/>
      <c r="Q205" s="23"/>
      <c r="R205" s="23"/>
      <c r="S205" s="23"/>
      <c r="T205" s="24"/>
      <c r="U205" s="23"/>
    </row>
    <row r="206" spans="1:21" x14ac:dyDescent="0.2">
      <c r="A206" s="29" t="s">
        <v>61</v>
      </c>
      <c r="B206" s="34"/>
      <c r="C206" s="25"/>
      <c r="D206" s="25"/>
      <c r="E206" s="26"/>
      <c r="F206" s="25"/>
      <c r="G206" s="34"/>
      <c r="H206" s="25"/>
      <c r="I206" s="25"/>
      <c r="J206" s="26"/>
      <c r="K206" s="25"/>
      <c r="L206" s="25"/>
      <c r="M206" s="25"/>
      <c r="N206" s="25"/>
      <c r="O206" s="26"/>
      <c r="P206" s="25"/>
      <c r="Q206" s="25"/>
      <c r="R206" s="25"/>
      <c r="S206" s="25"/>
      <c r="T206" s="26"/>
      <c r="U206" s="25"/>
    </row>
    <row r="207" spans="1:21" x14ac:dyDescent="0.2">
      <c r="A207" s="29" t="s">
        <v>185</v>
      </c>
      <c r="B207" s="34"/>
      <c r="C207" s="25"/>
      <c r="D207" s="25"/>
      <c r="E207" s="26"/>
      <c r="F207" s="25"/>
      <c r="G207" s="34"/>
      <c r="H207" s="25"/>
      <c r="I207" s="25"/>
      <c r="J207" s="26"/>
      <c r="K207" s="25"/>
      <c r="L207" s="25"/>
      <c r="M207" s="25"/>
      <c r="N207" s="25"/>
      <c r="O207" s="26"/>
      <c r="P207" s="25"/>
      <c r="Q207" s="25"/>
      <c r="R207" s="25"/>
      <c r="S207" s="25"/>
      <c r="T207" s="26"/>
      <c r="U207" s="25"/>
    </row>
    <row r="208" spans="1:21" x14ac:dyDescent="0.2">
      <c r="A208" s="30" t="s">
        <v>186</v>
      </c>
      <c r="B208" s="32">
        <v>951</v>
      </c>
      <c r="C208" s="21">
        <v>781</v>
      </c>
      <c r="D208" s="21">
        <v>7010</v>
      </c>
      <c r="E208" s="22">
        <v>5918</v>
      </c>
      <c r="F208" s="21">
        <f t="shared" si="24"/>
        <v>-15.577746077032812</v>
      </c>
      <c r="G208" s="32">
        <v>1013</v>
      </c>
      <c r="H208" s="21">
        <v>717</v>
      </c>
      <c r="I208" s="21">
        <v>6686</v>
      </c>
      <c r="J208" s="22">
        <v>5679</v>
      </c>
      <c r="K208" s="21">
        <f t="shared" si="25"/>
        <v>-15.061322165719412</v>
      </c>
      <c r="L208" s="21">
        <v>2</v>
      </c>
      <c r="M208" s="21">
        <v>55</v>
      </c>
      <c r="N208" s="21">
        <v>79</v>
      </c>
      <c r="O208" s="22">
        <v>194</v>
      </c>
      <c r="P208" s="21">
        <f t="shared" si="26"/>
        <v>145.56962025316454</v>
      </c>
      <c r="Q208" s="21">
        <f t="shared" si="28"/>
        <v>1015</v>
      </c>
      <c r="R208" s="21">
        <f t="shared" si="29"/>
        <v>772</v>
      </c>
      <c r="S208" s="21">
        <f t="shared" si="30"/>
        <v>6765</v>
      </c>
      <c r="T208" s="22">
        <f t="shared" si="31"/>
        <v>5873</v>
      </c>
      <c r="U208" s="21">
        <f t="shared" si="27"/>
        <v>-13.185513673318553</v>
      </c>
    </row>
    <row r="209" spans="1:21" x14ac:dyDescent="0.2">
      <c r="A209" s="30" t="s">
        <v>187</v>
      </c>
      <c r="B209" s="32">
        <v>2974</v>
      </c>
      <c r="C209" s="21">
        <v>3101</v>
      </c>
      <c r="D209" s="21">
        <v>23158</v>
      </c>
      <c r="E209" s="22">
        <v>29174</v>
      </c>
      <c r="F209" s="21">
        <f t="shared" si="24"/>
        <v>25.978063736073924</v>
      </c>
      <c r="G209" s="32">
        <v>2769</v>
      </c>
      <c r="H209" s="21">
        <v>2018</v>
      </c>
      <c r="I209" s="21">
        <v>21371</v>
      </c>
      <c r="J209" s="22">
        <v>23677</v>
      </c>
      <c r="K209" s="21">
        <f t="shared" si="25"/>
        <v>10.790323335361004</v>
      </c>
      <c r="L209" s="21">
        <v>392</v>
      </c>
      <c r="M209" s="21">
        <v>684</v>
      </c>
      <c r="N209" s="21">
        <v>2089</v>
      </c>
      <c r="O209" s="22">
        <v>5272</v>
      </c>
      <c r="P209" s="21">
        <f t="shared" si="26"/>
        <v>152.36955481091431</v>
      </c>
      <c r="Q209" s="21">
        <f t="shared" si="28"/>
        <v>3161</v>
      </c>
      <c r="R209" s="21">
        <f t="shared" si="29"/>
        <v>2702</v>
      </c>
      <c r="S209" s="21">
        <f t="shared" si="30"/>
        <v>23460</v>
      </c>
      <c r="T209" s="22">
        <f t="shared" si="31"/>
        <v>28949</v>
      </c>
      <c r="U209" s="21">
        <f t="shared" si="27"/>
        <v>23.397271952259164</v>
      </c>
    </row>
    <row r="210" spans="1:21" x14ac:dyDescent="0.2">
      <c r="A210" s="30" t="s">
        <v>188</v>
      </c>
      <c r="B210" s="32">
        <v>255</v>
      </c>
      <c r="C210" s="21">
        <v>265</v>
      </c>
      <c r="D210" s="21">
        <v>1544</v>
      </c>
      <c r="E210" s="22">
        <v>2159</v>
      </c>
      <c r="F210" s="21">
        <f t="shared" si="24"/>
        <v>39.831606217616581</v>
      </c>
      <c r="G210" s="32">
        <v>299</v>
      </c>
      <c r="H210" s="21">
        <v>252</v>
      </c>
      <c r="I210" s="21">
        <v>1485</v>
      </c>
      <c r="J210" s="22">
        <v>2081</v>
      </c>
      <c r="K210" s="21">
        <f t="shared" si="25"/>
        <v>40.134680134680131</v>
      </c>
      <c r="L210" s="21">
        <v>0</v>
      </c>
      <c r="M210" s="21">
        <v>0</v>
      </c>
      <c r="N210" s="21">
        <v>0</v>
      </c>
      <c r="O210" s="22">
        <v>0</v>
      </c>
      <c r="P210" s="21" t="s">
        <v>313</v>
      </c>
      <c r="Q210" s="21">
        <f t="shared" si="28"/>
        <v>299</v>
      </c>
      <c r="R210" s="21">
        <f t="shared" si="29"/>
        <v>252</v>
      </c>
      <c r="S210" s="21">
        <f t="shared" si="30"/>
        <v>1485</v>
      </c>
      <c r="T210" s="22">
        <f t="shared" si="31"/>
        <v>2081</v>
      </c>
      <c r="U210" s="21">
        <f t="shared" si="27"/>
        <v>40.134680134680131</v>
      </c>
    </row>
    <row r="211" spans="1:21" x14ac:dyDescent="0.2">
      <c r="A211" s="30" t="s">
        <v>184</v>
      </c>
      <c r="B211" s="32">
        <v>1919</v>
      </c>
      <c r="C211" s="21">
        <v>889</v>
      </c>
      <c r="D211" s="21">
        <v>6724</v>
      </c>
      <c r="E211" s="22">
        <v>8906</v>
      </c>
      <c r="F211" s="21">
        <f t="shared" si="24"/>
        <v>32.450922070196313</v>
      </c>
      <c r="G211" s="32">
        <v>1745</v>
      </c>
      <c r="H211" s="21">
        <v>958</v>
      </c>
      <c r="I211" s="21">
        <v>6182</v>
      </c>
      <c r="J211" s="22">
        <v>9350</v>
      </c>
      <c r="K211" s="21">
        <f t="shared" si="25"/>
        <v>51.245551601423486</v>
      </c>
      <c r="L211" s="21">
        <v>10</v>
      </c>
      <c r="M211" s="21">
        <v>4</v>
      </c>
      <c r="N211" s="21">
        <v>130</v>
      </c>
      <c r="O211" s="22">
        <v>60</v>
      </c>
      <c r="P211" s="21">
        <f t="shared" si="26"/>
        <v>-53.846153846153847</v>
      </c>
      <c r="Q211" s="21">
        <f t="shared" si="28"/>
        <v>1755</v>
      </c>
      <c r="R211" s="21">
        <f t="shared" si="29"/>
        <v>962</v>
      </c>
      <c r="S211" s="21">
        <f t="shared" si="30"/>
        <v>6312</v>
      </c>
      <c r="T211" s="22">
        <f t="shared" si="31"/>
        <v>9410</v>
      </c>
      <c r="U211" s="21">
        <f t="shared" si="27"/>
        <v>49.081115335868184</v>
      </c>
    </row>
    <row r="212" spans="1:21" x14ac:dyDescent="0.2">
      <c r="A212" s="30" t="s">
        <v>189</v>
      </c>
      <c r="B212" s="32">
        <v>4535</v>
      </c>
      <c r="C212" s="21">
        <v>2510</v>
      </c>
      <c r="D212" s="21">
        <v>31554</v>
      </c>
      <c r="E212" s="22">
        <v>22059</v>
      </c>
      <c r="F212" s="21">
        <f t="shared" si="24"/>
        <v>-30.091272104962918</v>
      </c>
      <c r="G212" s="32">
        <v>3684</v>
      </c>
      <c r="H212" s="21">
        <v>2167</v>
      </c>
      <c r="I212" s="21">
        <v>28738</v>
      </c>
      <c r="J212" s="22">
        <v>19651</v>
      </c>
      <c r="K212" s="21">
        <f t="shared" si="25"/>
        <v>-31.620154499269258</v>
      </c>
      <c r="L212" s="21">
        <v>337</v>
      </c>
      <c r="M212" s="21">
        <v>299</v>
      </c>
      <c r="N212" s="21">
        <v>1712</v>
      </c>
      <c r="O212" s="22">
        <v>2689</v>
      </c>
      <c r="P212" s="21">
        <f t="shared" si="26"/>
        <v>57.067757009345797</v>
      </c>
      <c r="Q212" s="21">
        <f t="shared" si="28"/>
        <v>4021</v>
      </c>
      <c r="R212" s="21">
        <f t="shared" si="29"/>
        <v>2466</v>
      </c>
      <c r="S212" s="21">
        <f t="shared" si="30"/>
        <v>30450</v>
      </c>
      <c r="T212" s="22">
        <f t="shared" si="31"/>
        <v>22340</v>
      </c>
      <c r="U212" s="21">
        <f t="shared" si="27"/>
        <v>-26.63382594417077</v>
      </c>
    </row>
    <row r="213" spans="1:21" x14ac:dyDescent="0.2">
      <c r="A213" s="30" t="s">
        <v>190</v>
      </c>
      <c r="B213" s="32">
        <v>0</v>
      </c>
      <c r="C213" s="21">
        <v>111</v>
      </c>
      <c r="D213" s="21">
        <v>0</v>
      </c>
      <c r="E213" s="22">
        <v>992</v>
      </c>
      <c r="F213" s="21" t="s">
        <v>313</v>
      </c>
      <c r="G213" s="32">
        <v>0</v>
      </c>
      <c r="H213" s="21">
        <v>31</v>
      </c>
      <c r="I213" s="21">
        <v>0</v>
      </c>
      <c r="J213" s="22">
        <v>203</v>
      </c>
      <c r="K213" s="21" t="s">
        <v>313</v>
      </c>
      <c r="L213" s="21">
        <v>0</v>
      </c>
      <c r="M213" s="21">
        <v>199</v>
      </c>
      <c r="N213" s="21">
        <v>0</v>
      </c>
      <c r="O213" s="22">
        <v>485</v>
      </c>
      <c r="P213" s="21" t="s">
        <v>313</v>
      </c>
      <c r="Q213" s="21">
        <f t="shared" si="28"/>
        <v>0</v>
      </c>
      <c r="R213" s="21">
        <f t="shared" si="29"/>
        <v>230</v>
      </c>
      <c r="S213" s="21">
        <f t="shared" si="30"/>
        <v>0</v>
      </c>
      <c r="T213" s="22">
        <f t="shared" si="31"/>
        <v>688</v>
      </c>
      <c r="U213" s="21" t="s">
        <v>313</v>
      </c>
    </row>
    <row r="214" spans="1:21" x14ac:dyDescent="0.2">
      <c r="A214" s="29" t="s">
        <v>62</v>
      </c>
      <c r="B214" s="33">
        <v>10634</v>
      </c>
      <c r="C214" s="23">
        <v>7657</v>
      </c>
      <c r="D214" s="23">
        <v>69990</v>
      </c>
      <c r="E214" s="24">
        <v>69208</v>
      </c>
      <c r="F214" s="23">
        <f t="shared" si="24"/>
        <v>-1.1173024717816831</v>
      </c>
      <c r="G214" s="33">
        <v>9510</v>
      </c>
      <c r="H214" s="23">
        <v>6143</v>
      </c>
      <c r="I214" s="23">
        <v>64462</v>
      </c>
      <c r="J214" s="24">
        <v>60641</v>
      </c>
      <c r="K214" s="23">
        <f t="shared" si="25"/>
        <v>-5.9275231919580529</v>
      </c>
      <c r="L214" s="23">
        <v>741</v>
      </c>
      <c r="M214" s="23">
        <v>1241</v>
      </c>
      <c r="N214" s="23">
        <v>4010</v>
      </c>
      <c r="O214" s="24">
        <v>8700</v>
      </c>
      <c r="P214" s="23">
        <f t="shared" si="26"/>
        <v>116.95760598503742</v>
      </c>
      <c r="Q214" s="23">
        <f t="shared" si="28"/>
        <v>10251</v>
      </c>
      <c r="R214" s="23">
        <f t="shared" si="29"/>
        <v>7384</v>
      </c>
      <c r="S214" s="23">
        <f t="shared" si="30"/>
        <v>68472</v>
      </c>
      <c r="T214" s="24">
        <f t="shared" si="31"/>
        <v>69341</v>
      </c>
      <c r="U214" s="23">
        <f t="shared" si="27"/>
        <v>1.2691319079331698</v>
      </c>
    </row>
    <row r="215" spans="1:21" x14ac:dyDescent="0.2">
      <c r="A215" s="29" t="s">
        <v>12</v>
      </c>
      <c r="B215" s="33">
        <v>63423</v>
      </c>
      <c r="C215" s="23">
        <v>67938</v>
      </c>
      <c r="D215" s="23">
        <v>470109</v>
      </c>
      <c r="E215" s="24">
        <v>622080</v>
      </c>
      <c r="F215" s="23">
        <f t="shared" si="24"/>
        <v>32.326758262445516</v>
      </c>
      <c r="G215" s="33">
        <v>26794</v>
      </c>
      <c r="H215" s="23">
        <v>24091</v>
      </c>
      <c r="I215" s="23">
        <v>159480</v>
      </c>
      <c r="J215" s="24">
        <v>201868</v>
      </c>
      <c r="K215" s="23">
        <f t="shared" si="25"/>
        <v>26.578881364434409</v>
      </c>
      <c r="L215" s="23">
        <v>40659</v>
      </c>
      <c r="M215" s="23">
        <v>39151</v>
      </c>
      <c r="N215" s="23">
        <v>312053</v>
      </c>
      <c r="O215" s="24">
        <v>425198</v>
      </c>
      <c r="P215" s="23">
        <f t="shared" si="26"/>
        <v>36.258263820568942</v>
      </c>
      <c r="Q215" s="23">
        <f t="shared" si="28"/>
        <v>67453</v>
      </c>
      <c r="R215" s="23">
        <f t="shared" si="29"/>
        <v>63242</v>
      </c>
      <c r="S215" s="23">
        <f t="shared" si="30"/>
        <v>471533</v>
      </c>
      <c r="T215" s="24">
        <f t="shared" si="31"/>
        <v>627066</v>
      </c>
      <c r="U215" s="23">
        <f t="shared" si="27"/>
        <v>32.984541909049838</v>
      </c>
    </row>
    <row r="216" spans="1:21" x14ac:dyDescent="0.2">
      <c r="A216" s="29"/>
      <c r="B216" s="33"/>
      <c r="C216" s="23"/>
      <c r="D216" s="23"/>
      <c r="E216" s="24"/>
      <c r="F216" s="23"/>
      <c r="G216" s="33"/>
      <c r="H216" s="23"/>
      <c r="I216" s="23"/>
      <c r="J216" s="24"/>
      <c r="K216" s="23"/>
      <c r="L216" s="23"/>
      <c r="M216" s="23"/>
      <c r="N216" s="23"/>
      <c r="O216" s="24"/>
      <c r="P216" s="23"/>
      <c r="Q216" s="23"/>
      <c r="R216" s="23"/>
      <c r="S216" s="23"/>
      <c r="T216" s="24"/>
      <c r="U216" s="23"/>
    </row>
    <row r="217" spans="1:21" x14ac:dyDescent="0.2">
      <c r="A217" s="68" t="s">
        <v>329</v>
      </c>
      <c r="B217" s="33"/>
      <c r="C217" s="23"/>
      <c r="D217" s="23"/>
      <c r="E217" s="24"/>
      <c r="F217" s="23"/>
      <c r="G217" s="33"/>
      <c r="H217" s="23"/>
      <c r="I217" s="23"/>
      <c r="J217" s="24"/>
      <c r="K217" s="23"/>
      <c r="L217" s="23"/>
      <c r="M217" s="23"/>
      <c r="N217" s="23"/>
      <c r="O217" s="24"/>
      <c r="P217" s="23"/>
      <c r="Q217" s="23"/>
      <c r="R217" s="23"/>
      <c r="S217" s="23"/>
      <c r="T217" s="24"/>
      <c r="U217" s="23"/>
    </row>
    <row r="218" spans="1:21" x14ac:dyDescent="0.2">
      <c r="A218" s="30" t="s">
        <v>41</v>
      </c>
      <c r="B218" s="32">
        <v>951</v>
      </c>
      <c r="C218" s="21">
        <v>781</v>
      </c>
      <c r="D218" s="21">
        <v>7010</v>
      </c>
      <c r="E218" s="22">
        <v>5918</v>
      </c>
      <c r="F218" s="21">
        <f t="shared" si="24"/>
        <v>-15.577746077032812</v>
      </c>
      <c r="G218" s="32">
        <v>1013</v>
      </c>
      <c r="H218" s="21">
        <v>717</v>
      </c>
      <c r="I218" s="21">
        <v>6686</v>
      </c>
      <c r="J218" s="22">
        <v>5679</v>
      </c>
      <c r="K218" s="21">
        <f t="shared" si="25"/>
        <v>-15.061322165719412</v>
      </c>
      <c r="L218" s="21">
        <v>2</v>
      </c>
      <c r="M218" s="21">
        <v>55</v>
      </c>
      <c r="N218" s="21">
        <v>79</v>
      </c>
      <c r="O218" s="22">
        <v>194</v>
      </c>
      <c r="P218" s="21">
        <f t="shared" si="26"/>
        <v>145.56962025316454</v>
      </c>
      <c r="Q218" s="21">
        <f t="shared" si="28"/>
        <v>1015</v>
      </c>
      <c r="R218" s="21">
        <f t="shared" si="29"/>
        <v>772</v>
      </c>
      <c r="S218" s="21">
        <f t="shared" si="30"/>
        <v>6765</v>
      </c>
      <c r="T218" s="22">
        <f t="shared" si="31"/>
        <v>5873</v>
      </c>
      <c r="U218" s="21">
        <f t="shared" si="27"/>
        <v>-13.185513673318553</v>
      </c>
    </row>
    <row r="219" spans="1:21" x14ac:dyDescent="0.2">
      <c r="A219" s="30" t="s">
        <v>42</v>
      </c>
      <c r="B219" s="32">
        <v>2974</v>
      </c>
      <c r="C219" s="21">
        <v>3101</v>
      </c>
      <c r="D219" s="21">
        <v>23158</v>
      </c>
      <c r="E219" s="22">
        <v>29174</v>
      </c>
      <c r="F219" s="21">
        <f t="shared" si="24"/>
        <v>25.978063736073924</v>
      </c>
      <c r="G219" s="32">
        <v>2769</v>
      </c>
      <c r="H219" s="21">
        <v>2018</v>
      </c>
      <c r="I219" s="21">
        <v>21371</v>
      </c>
      <c r="J219" s="22">
        <v>23677</v>
      </c>
      <c r="K219" s="21">
        <f t="shared" si="25"/>
        <v>10.790323335361004</v>
      </c>
      <c r="L219" s="21">
        <v>392</v>
      </c>
      <c r="M219" s="21">
        <v>684</v>
      </c>
      <c r="N219" s="21">
        <v>2089</v>
      </c>
      <c r="O219" s="22">
        <v>5272</v>
      </c>
      <c r="P219" s="21">
        <f t="shared" si="26"/>
        <v>152.36955481091431</v>
      </c>
      <c r="Q219" s="21">
        <f t="shared" si="28"/>
        <v>3161</v>
      </c>
      <c r="R219" s="21">
        <f t="shared" si="29"/>
        <v>2702</v>
      </c>
      <c r="S219" s="21">
        <f t="shared" si="30"/>
        <v>23460</v>
      </c>
      <c r="T219" s="22">
        <f t="shared" si="31"/>
        <v>28949</v>
      </c>
      <c r="U219" s="21">
        <f t="shared" si="27"/>
        <v>23.397271952259164</v>
      </c>
    </row>
    <row r="220" spans="1:21" x14ac:dyDescent="0.2">
      <c r="A220" s="30" t="s">
        <v>43</v>
      </c>
      <c r="B220" s="32">
        <v>255</v>
      </c>
      <c r="C220" s="21">
        <v>265</v>
      </c>
      <c r="D220" s="21">
        <v>1544</v>
      </c>
      <c r="E220" s="22">
        <v>2159</v>
      </c>
      <c r="F220" s="21">
        <f t="shared" si="24"/>
        <v>39.831606217616581</v>
      </c>
      <c r="G220" s="32">
        <v>299</v>
      </c>
      <c r="H220" s="21">
        <v>252</v>
      </c>
      <c r="I220" s="21">
        <v>1485</v>
      </c>
      <c r="J220" s="22">
        <v>2081</v>
      </c>
      <c r="K220" s="21">
        <f t="shared" si="25"/>
        <v>40.134680134680131</v>
      </c>
      <c r="L220" s="21">
        <v>0</v>
      </c>
      <c r="M220" s="21">
        <v>0</v>
      </c>
      <c r="N220" s="21">
        <v>0</v>
      </c>
      <c r="O220" s="22">
        <v>0</v>
      </c>
      <c r="P220" s="21" t="s">
        <v>313</v>
      </c>
      <c r="Q220" s="21">
        <f t="shared" si="28"/>
        <v>299</v>
      </c>
      <c r="R220" s="21">
        <f t="shared" si="29"/>
        <v>252</v>
      </c>
      <c r="S220" s="21">
        <f t="shared" si="30"/>
        <v>1485</v>
      </c>
      <c r="T220" s="22">
        <f t="shared" si="31"/>
        <v>2081</v>
      </c>
      <c r="U220" s="21">
        <f t="shared" si="27"/>
        <v>40.134680134680131</v>
      </c>
    </row>
    <row r="221" spans="1:21" x14ac:dyDescent="0.2">
      <c r="A221" s="30" t="s">
        <v>30</v>
      </c>
      <c r="B221" s="32">
        <v>1919</v>
      </c>
      <c r="C221" s="21">
        <v>889</v>
      </c>
      <c r="D221" s="21">
        <v>6724</v>
      </c>
      <c r="E221" s="22">
        <v>8906</v>
      </c>
      <c r="F221" s="21">
        <f t="shared" si="24"/>
        <v>32.450922070196313</v>
      </c>
      <c r="G221" s="32">
        <v>1745</v>
      </c>
      <c r="H221" s="21">
        <v>958</v>
      </c>
      <c r="I221" s="21">
        <v>6182</v>
      </c>
      <c r="J221" s="22">
        <v>9350</v>
      </c>
      <c r="K221" s="21">
        <f t="shared" si="25"/>
        <v>51.245551601423486</v>
      </c>
      <c r="L221" s="21">
        <v>10</v>
      </c>
      <c r="M221" s="21">
        <v>4</v>
      </c>
      <c r="N221" s="21">
        <v>130</v>
      </c>
      <c r="O221" s="22">
        <v>60</v>
      </c>
      <c r="P221" s="21">
        <f t="shared" si="26"/>
        <v>-53.846153846153847</v>
      </c>
      <c r="Q221" s="21">
        <f t="shared" si="28"/>
        <v>1755</v>
      </c>
      <c r="R221" s="21">
        <f t="shared" si="29"/>
        <v>962</v>
      </c>
      <c r="S221" s="21">
        <f t="shared" si="30"/>
        <v>6312</v>
      </c>
      <c r="T221" s="22">
        <f t="shared" si="31"/>
        <v>9410</v>
      </c>
      <c r="U221" s="21">
        <f t="shared" si="27"/>
        <v>49.081115335868184</v>
      </c>
    </row>
    <row r="222" spans="1:21" x14ac:dyDescent="0.2">
      <c r="A222" s="30" t="s">
        <v>40</v>
      </c>
      <c r="B222" s="32">
        <v>4535</v>
      </c>
      <c r="C222" s="21">
        <v>2510</v>
      </c>
      <c r="D222" s="21">
        <v>31554</v>
      </c>
      <c r="E222" s="22">
        <v>22059</v>
      </c>
      <c r="F222" s="21">
        <f t="shared" si="24"/>
        <v>-30.091272104962918</v>
      </c>
      <c r="G222" s="32">
        <v>3684</v>
      </c>
      <c r="H222" s="21">
        <v>2167</v>
      </c>
      <c r="I222" s="21">
        <v>28738</v>
      </c>
      <c r="J222" s="22">
        <v>19651</v>
      </c>
      <c r="K222" s="21">
        <f t="shared" si="25"/>
        <v>-31.620154499269258</v>
      </c>
      <c r="L222" s="21">
        <v>337</v>
      </c>
      <c r="M222" s="21">
        <v>299</v>
      </c>
      <c r="N222" s="21">
        <v>1712</v>
      </c>
      <c r="O222" s="22">
        <v>2689</v>
      </c>
      <c r="P222" s="21">
        <f t="shared" si="26"/>
        <v>57.067757009345797</v>
      </c>
      <c r="Q222" s="21">
        <f t="shared" si="28"/>
        <v>4021</v>
      </c>
      <c r="R222" s="21">
        <f t="shared" si="29"/>
        <v>2466</v>
      </c>
      <c r="S222" s="21">
        <f t="shared" si="30"/>
        <v>30450</v>
      </c>
      <c r="T222" s="22">
        <f t="shared" si="31"/>
        <v>22340</v>
      </c>
      <c r="U222" s="21">
        <f t="shared" si="27"/>
        <v>-26.63382594417077</v>
      </c>
    </row>
    <row r="223" spans="1:21" x14ac:dyDescent="0.2">
      <c r="A223" s="30" t="s">
        <v>45</v>
      </c>
      <c r="B223" s="32">
        <v>0</v>
      </c>
      <c r="C223" s="21">
        <v>111</v>
      </c>
      <c r="D223" s="21">
        <v>0</v>
      </c>
      <c r="E223" s="22">
        <v>992</v>
      </c>
      <c r="F223" s="21" t="s">
        <v>313</v>
      </c>
      <c r="G223" s="32">
        <v>0</v>
      </c>
      <c r="H223" s="21">
        <v>31</v>
      </c>
      <c r="I223" s="21">
        <v>0</v>
      </c>
      <c r="J223" s="22">
        <v>203</v>
      </c>
      <c r="K223" s="21" t="s">
        <v>313</v>
      </c>
      <c r="L223" s="21">
        <v>0</v>
      </c>
      <c r="M223" s="21">
        <v>199</v>
      </c>
      <c r="N223" s="21">
        <v>0</v>
      </c>
      <c r="O223" s="22">
        <v>485</v>
      </c>
      <c r="P223" s="21" t="s">
        <v>313</v>
      </c>
      <c r="Q223" s="21">
        <f t="shared" si="28"/>
        <v>0</v>
      </c>
      <c r="R223" s="21">
        <f t="shared" si="29"/>
        <v>230</v>
      </c>
      <c r="S223" s="21">
        <f t="shared" si="30"/>
        <v>0</v>
      </c>
      <c r="T223" s="22">
        <f t="shared" si="31"/>
        <v>688</v>
      </c>
      <c r="U223" s="21" t="s">
        <v>313</v>
      </c>
    </row>
    <row r="224" spans="1:21" x14ac:dyDescent="0.2">
      <c r="A224" s="29" t="s">
        <v>62</v>
      </c>
      <c r="B224" s="33">
        <v>10634</v>
      </c>
      <c r="C224" s="23">
        <v>7657</v>
      </c>
      <c r="D224" s="23">
        <v>69990</v>
      </c>
      <c r="E224" s="24">
        <v>69208</v>
      </c>
      <c r="F224" s="23">
        <f t="shared" si="24"/>
        <v>-1.1173024717816831</v>
      </c>
      <c r="G224" s="33">
        <v>9510</v>
      </c>
      <c r="H224" s="23">
        <v>6143</v>
      </c>
      <c r="I224" s="23">
        <v>64462</v>
      </c>
      <c r="J224" s="24">
        <v>60641</v>
      </c>
      <c r="K224" s="23">
        <f t="shared" si="25"/>
        <v>-5.9275231919580529</v>
      </c>
      <c r="L224" s="23">
        <v>741</v>
      </c>
      <c r="M224" s="23">
        <v>1241</v>
      </c>
      <c r="N224" s="23">
        <v>4010</v>
      </c>
      <c r="O224" s="24">
        <v>8700</v>
      </c>
      <c r="P224" s="23">
        <f t="shared" si="26"/>
        <v>116.95760598503742</v>
      </c>
      <c r="Q224" s="23">
        <f t="shared" si="28"/>
        <v>10251</v>
      </c>
      <c r="R224" s="23">
        <f t="shared" si="29"/>
        <v>7384</v>
      </c>
      <c r="S224" s="23">
        <f t="shared" si="30"/>
        <v>68472</v>
      </c>
      <c r="T224" s="24">
        <f t="shared" si="31"/>
        <v>69341</v>
      </c>
      <c r="U224" s="23">
        <f t="shared" si="27"/>
        <v>1.2691319079331698</v>
      </c>
    </row>
    <row r="225" spans="1:21" x14ac:dyDescent="0.2">
      <c r="A225" s="29" t="s">
        <v>12</v>
      </c>
      <c r="B225" s="33">
        <v>63423</v>
      </c>
      <c r="C225" s="23">
        <v>67938</v>
      </c>
      <c r="D225" s="23">
        <v>470109</v>
      </c>
      <c r="E225" s="24">
        <v>622080</v>
      </c>
      <c r="F225" s="23">
        <f t="shared" si="24"/>
        <v>32.326758262445516</v>
      </c>
      <c r="G225" s="33">
        <v>26794</v>
      </c>
      <c r="H225" s="23">
        <v>24091</v>
      </c>
      <c r="I225" s="23">
        <v>159480</v>
      </c>
      <c r="J225" s="24">
        <v>201868</v>
      </c>
      <c r="K225" s="23">
        <f t="shared" si="25"/>
        <v>26.578881364434409</v>
      </c>
      <c r="L225" s="23">
        <v>40659</v>
      </c>
      <c r="M225" s="23">
        <v>39151</v>
      </c>
      <c r="N225" s="23">
        <v>312053</v>
      </c>
      <c r="O225" s="24">
        <v>425198</v>
      </c>
      <c r="P225" s="23">
        <f t="shared" si="26"/>
        <v>36.258263820568942</v>
      </c>
      <c r="Q225" s="23">
        <f t="shared" si="28"/>
        <v>67453</v>
      </c>
      <c r="R225" s="23">
        <f t="shared" si="29"/>
        <v>63242</v>
      </c>
      <c r="S225" s="23">
        <f t="shared" si="30"/>
        <v>471533</v>
      </c>
      <c r="T225" s="24">
        <f t="shared" si="31"/>
        <v>627066</v>
      </c>
      <c r="U225" s="23">
        <f t="shared" si="27"/>
        <v>32.984541909049838</v>
      </c>
    </row>
    <row r="226" spans="1:21" x14ac:dyDescent="0.2">
      <c r="A226" s="29"/>
      <c r="B226" s="33"/>
      <c r="C226" s="23"/>
      <c r="D226" s="23"/>
      <c r="E226" s="24"/>
      <c r="F226" s="23"/>
      <c r="G226" s="33"/>
      <c r="H226" s="23"/>
      <c r="I226" s="23"/>
      <c r="J226" s="24"/>
      <c r="K226" s="23"/>
      <c r="L226" s="23"/>
      <c r="M226" s="23"/>
      <c r="N226" s="23"/>
      <c r="O226" s="24"/>
      <c r="P226" s="23"/>
      <c r="Q226" s="23"/>
      <c r="R226" s="23"/>
      <c r="S226" s="23"/>
      <c r="T226" s="24"/>
      <c r="U226" s="23"/>
    </row>
    <row r="227" spans="1:21" x14ac:dyDescent="0.2">
      <c r="A227" s="29" t="s">
        <v>303</v>
      </c>
      <c r="B227" s="34"/>
      <c r="C227" s="25"/>
      <c r="D227" s="25"/>
      <c r="E227" s="26"/>
      <c r="F227" s="25"/>
      <c r="G227" s="34"/>
      <c r="H227" s="25"/>
      <c r="I227" s="25"/>
      <c r="J227" s="26"/>
      <c r="K227" s="25"/>
      <c r="L227" s="25"/>
      <c r="M227" s="25"/>
      <c r="N227" s="25"/>
      <c r="O227" s="26"/>
      <c r="P227" s="25"/>
      <c r="Q227" s="25"/>
      <c r="R227" s="25"/>
      <c r="S227" s="25"/>
      <c r="T227" s="26"/>
      <c r="U227" s="25"/>
    </row>
    <row r="228" spans="1:21" x14ac:dyDescent="0.2">
      <c r="A228" s="29" t="s">
        <v>191</v>
      </c>
      <c r="B228" s="34"/>
      <c r="C228" s="25"/>
      <c r="D228" s="25"/>
      <c r="E228" s="26"/>
      <c r="F228" s="25"/>
      <c r="G228" s="34"/>
      <c r="H228" s="25"/>
      <c r="I228" s="25"/>
      <c r="J228" s="26"/>
      <c r="K228" s="25"/>
      <c r="L228" s="25"/>
      <c r="M228" s="25"/>
      <c r="N228" s="25"/>
      <c r="O228" s="26"/>
      <c r="P228" s="25"/>
      <c r="Q228" s="25"/>
      <c r="R228" s="25"/>
      <c r="S228" s="25"/>
      <c r="T228" s="26"/>
      <c r="U228" s="25"/>
    </row>
    <row r="229" spans="1:21" x14ac:dyDescent="0.2">
      <c r="A229" s="29" t="s">
        <v>192</v>
      </c>
      <c r="B229" s="34"/>
      <c r="C229" s="25"/>
      <c r="D229" s="25"/>
      <c r="E229" s="26"/>
      <c r="F229" s="25"/>
      <c r="G229" s="34"/>
      <c r="H229" s="25"/>
      <c r="I229" s="25"/>
      <c r="J229" s="26"/>
      <c r="K229" s="25"/>
      <c r="L229" s="25"/>
      <c r="M229" s="25"/>
      <c r="N229" s="25"/>
      <c r="O229" s="26"/>
      <c r="P229" s="25"/>
      <c r="Q229" s="25"/>
      <c r="R229" s="25"/>
      <c r="S229" s="25"/>
      <c r="T229" s="26"/>
      <c r="U229" s="25"/>
    </row>
    <row r="230" spans="1:21" x14ac:dyDescent="0.2">
      <c r="A230" s="30" t="s">
        <v>193</v>
      </c>
      <c r="B230" s="32">
        <v>0</v>
      </c>
      <c r="C230" s="21">
        <v>734</v>
      </c>
      <c r="D230" s="21">
        <v>9640</v>
      </c>
      <c r="E230" s="22">
        <v>7896</v>
      </c>
      <c r="F230" s="21">
        <f t="shared" si="24"/>
        <v>-18.091286307053942</v>
      </c>
      <c r="G230" s="32">
        <v>0</v>
      </c>
      <c r="H230" s="21">
        <v>0</v>
      </c>
      <c r="I230" s="21">
        <v>0</v>
      </c>
      <c r="J230" s="22">
        <v>0</v>
      </c>
      <c r="K230" s="21" t="s">
        <v>313</v>
      </c>
      <c r="L230" s="21">
        <v>0</v>
      </c>
      <c r="M230" s="21">
        <v>736</v>
      </c>
      <c r="N230" s="21">
        <v>9691</v>
      </c>
      <c r="O230" s="22">
        <v>7920</v>
      </c>
      <c r="P230" s="21">
        <f t="shared" si="26"/>
        <v>-18.274687854710557</v>
      </c>
      <c r="Q230" s="21">
        <f t="shared" si="28"/>
        <v>0</v>
      </c>
      <c r="R230" s="21">
        <f t="shared" si="29"/>
        <v>736</v>
      </c>
      <c r="S230" s="21">
        <f t="shared" si="30"/>
        <v>9691</v>
      </c>
      <c r="T230" s="22">
        <f t="shared" si="31"/>
        <v>7920</v>
      </c>
      <c r="U230" s="21">
        <f t="shared" si="27"/>
        <v>-18.274687854710557</v>
      </c>
    </row>
    <row r="231" spans="1:21" x14ac:dyDescent="0.2">
      <c r="A231" s="29" t="s">
        <v>169</v>
      </c>
      <c r="B231" s="33">
        <v>0</v>
      </c>
      <c r="C231" s="23">
        <v>734</v>
      </c>
      <c r="D231" s="23">
        <v>9640</v>
      </c>
      <c r="E231" s="24">
        <v>7896</v>
      </c>
      <c r="F231" s="23">
        <f t="shared" si="24"/>
        <v>-18.091286307053942</v>
      </c>
      <c r="G231" s="33">
        <v>0</v>
      </c>
      <c r="H231" s="23">
        <v>0</v>
      </c>
      <c r="I231" s="23">
        <v>0</v>
      </c>
      <c r="J231" s="24">
        <v>0</v>
      </c>
      <c r="K231" s="23" t="s">
        <v>313</v>
      </c>
      <c r="L231" s="23">
        <v>0</v>
      </c>
      <c r="M231" s="23">
        <v>736</v>
      </c>
      <c r="N231" s="23">
        <v>9691</v>
      </c>
      <c r="O231" s="24">
        <v>7920</v>
      </c>
      <c r="P231" s="23">
        <f t="shared" si="26"/>
        <v>-18.274687854710557</v>
      </c>
      <c r="Q231" s="23">
        <f t="shared" si="28"/>
        <v>0</v>
      </c>
      <c r="R231" s="23">
        <f t="shared" si="29"/>
        <v>736</v>
      </c>
      <c r="S231" s="23">
        <f t="shared" si="30"/>
        <v>9691</v>
      </c>
      <c r="T231" s="24">
        <f t="shared" si="31"/>
        <v>7920</v>
      </c>
      <c r="U231" s="23">
        <f t="shared" si="27"/>
        <v>-18.274687854710557</v>
      </c>
    </row>
    <row r="232" spans="1:21" x14ac:dyDescent="0.2">
      <c r="A232" s="29" t="s">
        <v>194</v>
      </c>
      <c r="B232" s="34"/>
      <c r="C232" s="25"/>
      <c r="D232" s="25"/>
      <c r="E232" s="26"/>
      <c r="F232" s="25"/>
      <c r="G232" s="34"/>
      <c r="H232" s="25"/>
      <c r="I232" s="25"/>
      <c r="J232" s="26"/>
      <c r="K232" s="25"/>
      <c r="L232" s="25"/>
      <c r="M232" s="25"/>
      <c r="N232" s="25"/>
      <c r="O232" s="26"/>
      <c r="P232" s="25"/>
      <c r="Q232" s="25"/>
      <c r="R232" s="25"/>
      <c r="S232" s="25"/>
      <c r="T232" s="26"/>
      <c r="U232" s="25"/>
    </row>
    <row r="233" spans="1:21" x14ac:dyDescent="0.2">
      <c r="A233" s="30" t="s">
        <v>195</v>
      </c>
      <c r="B233" s="32">
        <v>4806</v>
      </c>
      <c r="C233" s="21">
        <v>4147</v>
      </c>
      <c r="D233" s="21">
        <v>72900</v>
      </c>
      <c r="E233" s="22">
        <v>48638</v>
      </c>
      <c r="F233" s="21">
        <f t="shared" si="24"/>
        <v>-33.281207133058984</v>
      </c>
      <c r="G233" s="32">
        <v>8076</v>
      </c>
      <c r="H233" s="21">
        <v>4622</v>
      </c>
      <c r="I233" s="21">
        <v>72757</v>
      </c>
      <c r="J233" s="22">
        <v>48699</v>
      </c>
      <c r="K233" s="21">
        <f t="shared" si="25"/>
        <v>-33.066234176780242</v>
      </c>
      <c r="L233" s="21">
        <v>0</v>
      </c>
      <c r="M233" s="21">
        <v>0</v>
      </c>
      <c r="N233" s="21">
        <v>0</v>
      </c>
      <c r="O233" s="22">
        <v>0</v>
      </c>
      <c r="P233" s="21" t="s">
        <v>313</v>
      </c>
      <c r="Q233" s="21">
        <f t="shared" si="28"/>
        <v>8076</v>
      </c>
      <c r="R233" s="21">
        <f t="shared" si="29"/>
        <v>4622</v>
      </c>
      <c r="S233" s="21">
        <f t="shared" si="30"/>
        <v>72757</v>
      </c>
      <c r="T233" s="22">
        <f t="shared" si="31"/>
        <v>48699</v>
      </c>
      <c r="U233" s="21">
        <f t="shared" si="27"/>
        <v>-33.066234176780242</v>
      </c>
    </row>
    <row r="234" spans="1:21" x14ac:dyDescent="0.2">
      <c r="A234" s="29" t="s">
        <v>170</v>
      </c>
      <c r="B234" s="33">
        <v>4806</v>
      </c>
      <c r="C234" s="23">
        <v>4147</v>
      </c>
      <c r="D234" s="23">
        <v>72900</v>
      </c>
      <c r="E234" s="24">
        <v>48638</v>
      </c>
      <c r="F234" s="23">
        <f t="shared" si="24"/>
        <v>-33.281207133058984</v>
      </c>
      <c r="G234" s="33">
        <v>8076</v>
      </c>
      <c r="H234" s="23">
        <v>4622</v>
      </c>
      <c r="I234" s="23">
        <v>72757</v>
      </c>
      <c r="J234" s="24">
        <v>48699</v>
      </c>
      <c r="K234" s="23">
        <f t="shared" si="25"/>
        <v>-33.066234176780242</v>
      </c>
      <c r="L234" s="23">
        <v>0</v>
      </c>
      <c r="M234" s="23">
        <v>0</v>
      </c>
      <c r="N234" s="23">
        <v>0</v>
      </c>
      <c r="O234" s="24">
        <v>0</v>
      </c>
      <c r="P234" s="23" t="s">
        <v>313</v>
      </c>
      <c r="Q234" s="23">
        <f t="shared" si="28"/>
        <v>8076</v>
      </c>
      <c r="R234" s="23">
        <f t="shared" si="29"/>
        <v>4622</v>
      </c>
      <c r="S234" s="23">
        <f t="shared" si="30"/>
        <v>72757</v>
      </c>
      <c r="T234" s="24">
        <f t="shared" si="31"/>
        <v>48699</v>
      </c>
      <c r="U234" s="23">
        <f t="shared" si="27"/>
        <v>-33.066234176780242</v>
      </c>
    </row>
    <row r="235" spans="1:21" x14ac:dyDescent="0.2">
      <c r="A235" s="29" t="s">
        <v>196</v>
      </c>
      <c r="B235" s="34"/>
      <c r="C235" s="25"/>
      <c r="D235" s="25"/>
      <c r="E235" s="26"/>
      <c r="F235" s="25"/>
      <c r="G235" s="34"/>
      <c r="H235" s="25"/>
      <c r="I235" s="25"/>
      <c r="J235" s="26"/>
      <c r="K235" s="25"/>
      <c r="L235" s="25"/>
      <c r="M235" s="25"/>
      <c r="N235" s="25"/>
      <c r="O235" s="26"/>
      <c r="P235" s="25"/>
      <c r="Q235" s="25"/>
      <c r="R235" s="25"/>
      <c r="S235" s="25"/>
      <c r="T235" s="26"/>
      <c r="U235" s="25"/>
    </row>
    <row r="236" spans="1:21" x14ac:dyDescent="0.2">
      <c r="A236" s="30" t="s">
        <v>197</v>
      </c>
      <c r="B236" s="32">
        <v>38933</v>
      </c>
      <c r="C236" s="21">
        <v>20298</v>
      </c>
      <c r="D236" s="21">
        <v>356152</v>
      </c>
      <c r="E236" s="22">
        <v>278215</v>
      </c>
      <c r="F236" s="21">
        <f t="shared" si="24"/>
        <v>-21.883072396055617</v>
      </c>
      <c r="G236" s="32">
        <v>34475</v>
      </c>
      <c r="H236" s="21">
        <v>21987</v>
      </c>
      <c r="I236" s="21">
        <v>351858</v>
      </c>
      <c r="J236" s="22">
        <v>263333</v>
      </c>
      <c r="K236" s="21">
        <f t="shared" si="25"/>
        <v>-25.159297216490746</v>
      </c>
      <c r="L236" s="21">
        <v>2354</v>
      </c>
      <c r="M236" s="21">
        <v>644</v>
      </c>
      <c r="N236" s="21">
        <v>12108</v>
      </c>
      <c r="O236" s="22">
        <v>8817</v>
      </c>
      <c r="P236" s="21">
        <f t="shared" si="26"/>
        <v>-27.180376610505451</v>
      </c>
      <c r="Q236" s="21">
        <f t="shared" si="28"/>
        <v>36829</v>
      </c>
      <c r="R236" s="21">
        <f t="shared" si="29"/>
        <v>22631</v>
      </c>
      <c r="S236" s="21">
        <f t="shared" si="30"/>
        <v>363966</v>
      </c>
      <c r="T236" s="22">
        <f t="shared" si="31"/>
        <v>272150</v>
      </c>
      <c r="U236" s="21">
        <f t="shared" si="27"/>
        <v>-25.226532148607291</v>
      </c>
    </row>
    <row r="237" spans="1:21" x14ac:dyDescent="0.2">
      <c r="A237" s="30" t="s">
        <v>198</v>
      </c>
      <c r="B237" s="32">
        <v>271014</v>
      </c>
      <c r="C237" s="21">
        <v>183951</v>
      </c>
      <c r="D237" s="21">
        <v>1758721</v>
      </c>
      <c r="E237" s="22">
        <v>1772218</v>
      </c>
      <c r="F237" s="21">
        <f t="shared" si="24"/>
        <v>0.76743269682911608</v>
      </c>
      <c r="G237" s="32">
        <v>248092</v>
      </c>
      <c r="H237" s="21">
        <v>175832</v>
      </c>
      <c r="I237" s="21">
        <v>1854543</v>
      </c>
      <c r="J237" s="22">
        <v>1645571</v>
      </c>
      <c r="K237" s="21">
        <f t="shared" si="25"/>
        <v>-11.268112952894596</v>
      </c>
      <c r="L237" s="21">
        <v>12385</v>
      </c>
      <c r="M237" s="21">
        <v>19617</v>
      </c>
      <c r="N237" s="21">
        <v>76550</v>
      </c>
      <c r="O237" s="22">
        <v>147993</v>
      </c>
      <c r="P237" s="21">
        <f t="shared" si="26"/>
        <v>93.328543435662965</v>
      </c>
      <c r="Q237" s="21">
        <f t="shared" si="28"/>
        <v>260477</v>
      </c>
      <c r="R237" s="21">
        <f t="shared" si="29"/>
        <v>195449</v>
      </c>
      <c r="S237" s="21">
        <f t="shared" si="30"/>
        <v>1931093</v>
      </c>
      <c r="T237" s="22">
        <f t="shared" si="31"/>
        <v>1793564</v>
      </c>
      <c r="U237" s="21">
        <f t="shared" si="27"/>
        <v>-7.1218216833679167</v>
      </c>
    </row>
    <row r="238" spans="1:21" x14ac:dyDescent="0.2">
      <c r="A238" s="30" t="s">
        <v>199</v>
      </c>
      <c r="B238" s="32">
        <v>19436</v>
      </c>
      <c r="C238" s="21">
        <v>16840</v>
      </c>
      <c r="D238" s="21">
        <v>234750</v>
      </c>
      <c r="E238" s="22">
        <v>200267</v>
      </c>
      <c r="F238" s="21">
        <f t="shared" si="24"/>
        <v>-14.689243876464323</v>
      </c>
      <c r="G238" s="32">
        <v>18920</v>
      </c>
      <c r="H238" s="21">
        <v>13251</v>
      </c>
      <c r="I238" s="21">
        <v>199108</v>
      </c>
      <c r="J238" s="22">
        <v>175473</v>
      </c>
      <c r="K238" s="21">
        <f t="shared" si="25"/>
        <v>-11.870442172087509</v>
      </c>
      <c r="L238" s="21">
        <v>1194</v>
      </c>
      <c r="M238" s="21">
        <v>2736</v>
      </c>
      <c r="N238" s="21">
        <v>27335</v>
      </c>
      <c r="O238" s="22">
        <v>36108</v>
      </c>
      <c r="P238" s="21">
        <f t="shared" si="26"/>
        <v>32.094384488750691</v>
      </c>
      <c r="Q238" s="21">
        <f t="shared" si="28"/>
        <v>20114</v>
      </c>
      <c r="R238" s="21">
        <f t="shared" si="29"/>
        <v>15987</v>
      </c>
      <c r="S238" s="21">
        <f t="shared" si="30"/>
        <v>226443</v>
      </c>
      <c r="T238" s="22">
        <f t="shared" si="31"/>
        <v>211581</v>
      </c>
      <c r="U238" s="21">
        <f t="shared" si="27"/>
        <v>-6.5632410805368231</v>
      </c>
    </row>
    <row r="239" spans="1:21" x14ac:dyDescent="0.2">
      <c r="A239" s="30" t="s">
        <v>200</v>
      </c>
      <c r="B239" s="32">
        <v>0</v>
      </c>
      <c r="C239" s="21">
        <v>0</v>
      </c>
      <c r="D239" s="21">
        <v>0</v>
      </c>
      <c r="E239" s="22">
        <v>0</v>
      </c>
      <c r="F239" s="21" t="s">
        <v>313</v>
      </c>
      <c r="G239" s="32">
        <v>0</v>
      </c>
      <c r="H239" s="21">
        <v>0</v>
      </c>
      <c r="I239" s="21">
        <v>-22</v>
      </c>
      <c r="J239" s="22">
        <v>0</v>
      </c>
      <c r="K239" s="21">
        <f t="shared" si="25"/>
        <v>-100</v>
      </c>
      <c r="L239" s="21">
        <v>0</v>
      </c>
      <c r="M239" s="21">
        <v>0</v>
      </c>
      <c r="N239" s="21">
        <v>44</v>
      </c>
      <c r="O239" s="22">
        <v>0</v>
      </c>
      <c r="P239" s="21">
        <f t="shared" si="26"/>
        <v>-100</v>
      </c>
      <c r="Q239" s="21">
        <f t="shared" si="28"/>
        <v>0</v>
      </c>
      <c r="R239" s="21">
        <f t="shared" si="29"/>
        <v>0</v>
      </c>
      <c r="S239" s="21">
        <f t="shared" si="30"/>
        <v>22</v>
      </c>
      <c r="T239" s="22">
        <f t="shared" si="31"/>
        <v>0</v>
      </c>
      <c r="U239" s="21">
        <f t="shared" si="27"/>
        <v>-100</v>
      </c>
    </row>
    <row r="240" spans="1:21" x14ac:dyDescent="0.2">
      <c r="A240" s="30" t="s">
        <v>201</v>
      </c>
      <c r="B240" s="32">
        <v>4256</v>
      </c>
      <c r="C240" s="21">
        <v>3484</v>
      </c>
      <c r="D240" s="21">
        <v>31912</v>
      </c>
      <c r="E240" s="22">
        <v>39917</v>
      </c>
      <c r="F240" s="21">
        <f t="shared" si="24"/>
        <v>25.084607671095512</v>
      </c>
      <c r="G240" s="32">
        <v>3151</v>
      </c>
      <c r="H240" s="21">
        <v>3390</v>
      </c>
      <c r="I240" s="21">
        <v>29331</v>
      </c>
      <c r="J240" s="22">
        <v>33641</v>
      </c>
      <c r="K240" s="21">
        <f t="shared" si="25"/>
        <v>14.694350686986466</v>
      </c>
      <c r="L240" s="21">
        <v>814</v>
      </c>
      <c r="M240" s="21">
        <v>50</v>
      </c>
      <c r="N240" s="21">
        <v>3344</v>
      </c>
      <c r="O240" s="22">
        <v>5752</v>
      </c>
      <c r="P240" s="21">
        <f t="shared" si="26"/>
        <v>72.009569377990431</v>
      </c>
      <c r="Q240" s="21">
        <f t="shared" si="28"/>
        <v>3965</v>
      </c>
      <c r="R240" s="21">
        <f t="shared" si="29"/>
        <v>3440</v>
      </c>
      <c r="S240" s="21">
        <f t="shared" si="30"/>
        <v>32675</v>
      </c>
      <c r="T240" s="22">
        <f t="shared" si="31"/>
        <v>39393</v>
      </c>
      <c r="U240" s="21">
        <f t="shared" si="27"/>
        <v>20.56006120887529</v>
      </c>
    </row>
    <row r="241" spans="1:21" x14ac:dyDescent="0.2">
      <c r="A241" s="30" t="s">
        <v>202</v>
      </c>
      <c r="B241" s="32">
        <v>60265</v>
      </c>
      <c r="C241" s="21">
        <v>66038</v>
      </c>
      <c r="D241" s="21">
        <v>383961</v>
      </c>
      <c r="E241" s="22">
        <v>514323</v>
      </c>
      <c r="F241" s="21">
        <f t="shared" si="24"/>
        <v>33.951885738395305</v>
      </c>
      <c r="G241" s="32">
        <v>54218</v>
      </c>
      <c r="H241" s="21">
        <v>57966</v>
      </c>
      <c r="I241" s="21">
        <v>379419</v>
      </c>
      <c r="J241" s="22">
        <v>480636</v>
      </c>
      <c r="K241" s="21">
        <f t="shared" si="25"/>
        <v>26.676840116072203</v>
      </c>
      <c r="L241" s="21">
        <v>2568</v>
      </c>
      <c r="M241" s="21">
        <v>2670</v>
      </c>
      <c r="N241" s="21">
        <v>10830</v>
      </c>
      <c r="O241" s="22">
        <v>39254</v>
      </c>
      <c r="P241" s="21">
        <f t="shared" si="26"/>
        <v>262.45614035087721</v>
      </c>
      <c r="Q241" s="21">
        <f t="shared" si="28"/>
        <v>56786</v>
      </c>
      <c r="R241" s="21">
        <f t="shared" si="29"/>
        <v>60636</v>
      </c>
      <c r="S241" s="21">
        <f t="shared" si="30"/>
        <v>390249</v>
      </c>
      <c r="T241" s="22">
        <f t="shared" si="31"/>
        <v>519890</v>
      </c>
      <c r="U241" s="21">
        <f t="shared" si="27"/>
        <v>33.220072312805414</v>
      </c>
    </row>
    <row r="242" spans="1:21" x14ac:dyDescent="0.2">
      <c r="A242" s="30" t="s">
        <v>203</v>
      </c>
      <c r="B242" s="32">
        <v>83161</v>
      </c>
      <c r="C242" s="21">
        <v>71554</v>
      </c>
      <c r="D242" s="21">
        <v>676845</v>
      </c>
      <c r="E242" s="22">
        <v>688929</v>
      </c>
      <c r="F242" s="21">
        <f t="shared" si="24"/>
        <v>1.7853422866387432</v>
      </c>
      <c r="G242" s="32">
        <v>84494</v>
      </c>
      <c r="H242" s="21">
        <v>68049</v>
      </c>
      <c r="I242" s="21">
        <v>657048</v>
      </c>
      <c r="J242" s="22">
        <v>635303</v>
      </c>
      <c r="K242" s="21">
        <f t="shared" si="25"/>
        <v>-3.3094994581826596</v>
      </c>
      <c r="L242" s="21">
        <v>5538</v>
      </c>
      <c r="M242" s="21">
        <v>6380</v>
      </c>
      <c r="N242" s="21">
        <v>30600</v>
      </c>
      <c r="O242" s="22">
        <v>50477</v>
      </c>
      <c r="P242" s="21">
        <f t="shared" si="26"/>
        <v>64.957516339869287</v>
      </c>
      <c r="Q242" s="21">
        <f t="shared" si="28"/>
        <v>90032</v>
      </c>
      <c r="R242" s="21">
        <f t="shared" si="29"/>
        <v>74429</v>
      </c>
      <c r="S242" s="21">
        <f t="shared" si="30"/>
        <v>687648</v>
      </c>
      <c r="T242" s="22">
        <f t="shared" si="31"/>
        <v>685780</v>
      </c>
      <c r="U242" s="21">
        <f t="shared" si="27"/>
        <v>-0.2716506119409931</v>
      </c>
    </row>
    <row r="243" spans="1:21" x14ac:dyDescent="0.2">
      <c r="A243" s="29" t="s">
        <v>167</v>
      </c>
      <c r="B243" s="33">
        <v>477065</v>
      </c>
      <c r="C243" s="23">
        <v>362165</v>
      </c>
      <c r="D243" s="23">
        <v>3442341</v>
      </c>
      <c r="E243" s="24">
        <v>3493869</v>
      </c>
      <c r="F243" s="23">
        <f t="shared" si="24"/>
        <v>1.4968883094382575</v>
      </c>
      <c r="G243" s="33">
        <v>443350</v>
      </c>
      <c r="H243" s="23">
        <v>340475</v>
      </c>
      <c r="I243" s="23">
        <v>3471285</v>
      </c>
      <c r="J243" s="24">
        <v>3233957</v>
      </c>
      <c r="K243" s="23">
        <f t="shared" si="25"/>
        <v>-6.8368918138383918</v>
      </c>
      <c r="L243" s="23">
        <v>24853</v>
      </c>
      <c r="M243" s="23">
        <v>32097</v>
      </c>
      <c r="N243" s="23">
        <v>160811</v>
      </c>
      <c r="O243" s="24">
        <v>288401</v>
      </c>
      <c r="P243" s="23">
        <f t="shared" si="26"/>
        <v>79.341587329224993</v>
      </c>
      <c r="Q243" s="23">
        <f t="shared" si="28"/>
        <v>468203</v>
      </c>
      <c r="R243" s="23">
        <f t="shared" si="29"/>
        <v>372572</v>
      </c>
      <c r="S243" s="23">
        <f t="shared" si="30"/>
        <v>3632096</v>
      </c>
      <c r="T243" s="24">
        <f t="shared" si="31"/>
        <v>3522358</v>
      </c>
      <c r="U243" s="23">
        <f t="shared" si="27"/>
        <v>-3.0213408456164155</v>
      </c>
    </row>
    <row r="244" spans="1:21" x14ac:dyDescent="0.2">
      <c r="A244" s="29" t="s">
        <v>204</v>
      </c>
      <c r="B244" s="34"/>
      <c r="C244" s="25"/>
      <c r="D244" s="25"/>
      <c r="E244" s="26"/>
      <c r="F244" s="25"/>
      <c r="G244" s="34"/>
      <c r="H244" s="25"/>
      <c r="I244" s="25"/>
      <c r="J244" s="26"/>
      <c r="K244" s="25"/>
      <c r="L244" s="25"/>
      <c r="M244" s="25"/>
      <c r="N244" s="25"/>
      <c r="O244" s="26"/>
      <c r="P244" s="25"/>
      <c r="Q244" s="25"/>
      <c r="R244" s="25"/>
      <c r="S244" s="25"/>
      <c r="T244" s="26"/>
      <c r="U244" s="25"/>
    </row>
    <row r="245" spans="1:21" x14ac:dyDescent="0.2">
      <c r="A245" s="30" t="s">
        <v>205</v>
      </c>
      <c r="B245" s="32">
        <v>769</v>
      </c>
      <c r="C245" s="21">
        <v>620</v>
      </c>
      <c r="D245" s="21">
        <v>6720</v>
      </c>
      <c r="E245" s="22">
        <v>8312</v>
      </c>
      <c r="F245" s="21">
        <f t="shared" si="24"/>
        <v>23.69047619047619</v>
      </c>
      <c r="G245" s="32">
        <v>171</v>
      </c>
      <c r="H245" s="21">
        <v>86</v>
      </c>
      <c r="I245" s="21">
        <v>2651</v>
      </c>
      <c r="J245" s="22">
        <v>1969</v>
      </c>
      <c r="K245" s="21">
        <f t="shared" si="25"/>
        <v>-25.726141078838172</v>
      </c>
      <c r="L245" s="21">
        <v>523</v>
      </c>
      <c r="M245" s="21">
        <v>536</v>
      </c>
      <c r="N245" s="21">
        <v>4285</v>
      </c>
      <c r="O245" s="22">
        <v>6141</v>
      </c>
      <c r="P245" s="21">
        <f t="shared" si="26"/>
        <v>43.313885647607933</v>
      </c>
      <c r="Q245" s="21">
        <f t="shared" si="28"/>
        <v>694</v>
      </c>
      <c r="R245" s="21">
        <f t="shared" si="29"/>
        <v>622</v>
      </c>
      <c r="S245" s="21">
        <f t="shared" si="30"/>
        <v>6936</v>
      </c>
      <c r="T245" s="22">
        <f t="shared" si="31"/>
        <v>8110</v>
      </c>
      <c r="U245" s="21">
        <f t="shared" si="27"/>
        <v>16.926182237600923</v>
      </c>
    </row>
    <row r="246" spans="1:21" x14ac:dyDescent="0.2">
      <c r="A246" s="29" t="s">
        <v>168</v>
      </c>
      <c r="B246" s="33">
        <v>769</v>
      </c>
      <c r="C246" s="23">
        <v>620</v>
      </c>
      <c r="D246" s="23">
        <v>6720</v>
      </c>
      <c r="E246" s="24">
        <v>8312</v>
      </c>
      <c r="F246" s="23">
        <f t="shared" si="24"/>
        <v>23.69047619047619</v>
      </c>
      <c r="G246" s="33">
        <v>171</v>
      </c>
      <c r="H246" s="23">
        <v>86</v>
      </c>
      <c r="I246" s="23">
        <v>2651</v>
      </c>
      <c r="J246" s="24">
        <v>1969</v>
      </c>
      <c r="K246" s="23">
        <f t="shared" si="25"/>
        <v>-25.726141078838172</v>
      </c>
      <c r="L246" s="23">
        <v>523</v>
      </c>
      <c r="M246" s="23">
        <v>536</v>
      </c>
      <c r="N246" s="23">
        <v>4285</v>
      </c>
      <c r="O246" s="24">
        <v>6141</v>
      </c>
      <c r="P246" s="23">
        <f t="shared" si="26"/>
        <v>43.313885647607933</v>
      </c>
      <c r="Q246" s="23">
        <f t="shared" si="28"/>
        <v>694</v>
      </c>
      <c r="R246" s="23">
        <f t="shared" si="29"/>
        <v>622</v>
      </c>
      <c r="S246" s="23">
        <f t="shared" si="30"/>
        <v>6936</v>
      </c>
      <c r="T246" s="24">
        <f t="shared" si="31"/>
        <v>8110</v>
      </c>
      <c r="U246" s="23">
        <f t="shared" si="27"/>
        <v>16.926182237600923</v>
      </c>
    </row>
    <row r="247" spans="1:21" x14ac:dyDescent="0.2">
      <c r="A247" s="29" t="s">
        <v>206</v>
      </c>
      <c r="B247" s="34"/>
      <c r="C247" s="25"/>
      <c r="D247" s="25"/>
      <c r="E247" s="26"/>
      <c r="F247" s="25"/>
      <c r="G247" s="34"/>
      <c r="H247" s="25"/>
      <c r="I247" s="25"/>
      <c r="J247" s="26"/>
      <c r="K247" s="25"/>
      <c r="L247" s="25"/>
      <c r="M247" s="25"/>
      <c r="N247" s="25"/>
      <c r="O247" s="26"/>
      <c r="P247" s="25"/>
      <c r="Q247" s="25"/>
      <c r="R247" s="25"/>
      <c r="S247" s="25"/>
      <c r="T247" s="26"/>
      <c r="U247" s="25"/>
    </row>
    <row r="248" spans="1:21" x14ac:dyDescent="0.2">
      <c r="A248" s="30" t="s">
        <v>207</v>
      </c>
      <c r="B248" s="32">
        <v>3105</v>
      </c>
      <c r="C248" s="21">
        <v>1038</v>
      </c>
      <c r="D248" s="21">
        <v>10892</v>
      </c>
      <c r="E248" s="22">
        <v>7512</v>
      </c>
      <c r="F248" s="21">
        <f t="shared" si="24"/>
        <v>-31.031950055086298</v>
      </c>
      <c r="G248" s="32">
        <v>2718</v>
      </c>
      <c r="H248" s="21">
        <v>724</v>
      </c>
      <c r="I248" s="21">
        <v>10735</v>
      </c>
      <c r="J248" s="22">
        <v>7425</v>
      </c>
      <c r="K248" s="21">
        <f t="shared" si="25"/>
        <v>-30.833721471821146</v>
      </c>
      <c r="L248" s="21">
        <v>219</v>
      </c>
      <c r="M248" s="21">
        <v>0</v>
      </c>
      <c r="N248" s="21">
        <v>463</v>
      </c>
      <c r="O248" s="22">
        <v>1196</v>
      </c>
      <c r="P248" s="21">
        <f t="shared" si="26"/>
        <v>158.31533477321815</v>
      </c>
      <c r="Q248" s="21">
        <f t="shared" si="28"/>
        <v>2937</v>
      </c>
      <c r="R248" s="21">
        <f t="shared" si="29"/>
        <v>724</v>
      </c>
      <c r="S248" s="21">
        <f t="shared" si="30"/>
        <v>11198</v>
      </c>
      <c r="T248" s="22">
        <f t="shared" si="31"/>
        <v>8621</v>
      </c>
      <c r="U248" s="21">
        <f t="shared" si="27"/>
        <v>-23.013038042507592</v>
      </c>
    </row>
    <row r="249" spans="1:21" x14ac:dyDescent="0.2">
      <c r="A249" s="29" t="s">
        <v>208</v>
      </c>
      <c r="B249" s="33">
        <v>3105</v>
      </c>
      <c r="C249" s="23">
        <v>1038</v>
      </c>
      <c r="D249" s="23">
        <v>10892</v>
      </c>
      <c r="E249" s="24">
        <v>7512</v>
      </c>
      <c r="F249" s="23">
        <f t="shared" si="24"/>
        <v>-31.031950055086298</v>
      </c>
      <c r="G249" s="33">
        <v>2718</v>
      </c>
      <c r="H249" s="23">
        <v>724</v>
      </c>
      <c r="I249" s="23">
        <v>10735</v>
      </c>
      <c r="J249" s="24">
        <v>7425</v>
      </c>
      <c r="K249" s="23">
        <f t="shared" si="25"/>
        <v>-30.833721471821146</v>
      </c>
      <c r="L249" s="23">
        <v>219</v>
      </c>
      <c r="M249" s="23">
        <v>0</v>
      </c>
      <c r="N249" s="23">
        <v>463</v>
      </c>
      <c r="O249" s="24">
        <v>1196</v>
      </c>
      <c r="P249" s="23">
        <f t="shared" si="26"/>
        <v>158.31533477321815</v>
      </c>
      <c r="Q249" s="23">
        <f t="shared" si="28"/>
        <v>2937</v>
      </c>
      <c r="R249" s="23">
        <f t="shared" si="29"/>
        <v>724</v>
      </c>
      <c r="S249" s="23">
        <f t="shared" si="30"/>
        <v>11198</v>
      </c>
      <c r="T249" s="24">
        <f t="shared" si="31"/>
        <v>8621</v>
      </c>
      <c r="U249" s="23">
        <f t="shared" si="27"/>
        <v>-23.013038042507592</v>
      </c>
    </row>
    <row r="250" spans="1:21" x14ac:dyDescent="0.2">
      <c r="A250" s="29" t="s">
        <v>304</v>
      </c>
      <c r="B250" s="34"/>
      <c r="C250" s="25"/>
      <c r="D250" s="25"/>
      <c r="E250" s="26"/>
      <c r="F250" s="25"/>
      <c r="G250" s="34"/>
      <c r="H250" s="25"/>
      <c r="I250" s="25"/>
      <c r="J250" s="26"/>
      <c r="K250" s="25"/>
      <c r="L250" s="25"/>
      <c r="M250" s="25"/>
      <c r="N250" s="25"/>
      <c r="O250" s="26"/>
      <c r="P250" s="25"/>
      <c r="Q250" s="25"/>
      <c r="R250" s="25"/>
      <c r="S250" s="25"/>
      <c r="T250" s="26"/>
      <c r="U250" s="25"/>
    </row>
    <row r="251" spans="1:21" x14ac:dyDescent="0.2">
      <c r="A251" s="30" t="s">
        <v>298</v>
      </c>
      <c r="B251" s="32">
        <v>146</v>
      </c>
      <c r="C251" s="21">
        <v>1003</v>
      </c>
      <c r="D251" s="21">
        <v>1298</v>
      </c>
      <c r="E251" s="22">
        <v>5994</v>
      </c>
      <c r="F251" s="21">
        <f t="shared" si="24"/>
        <v>361.78736517719568</v>
      </c>
      <c r="G251" s="32">
        <v>30</v>
      </c>
      <c r="H251" s="21">
        <v>1268</v>
      </c>
      <c r="I251" s="21">
        <v>1155</v>
      </c>
      <c r="J251" s="22">
        <v>6071</v>
      </c>
      <c r="K251" s="21">
        <f t="shared" si="25"/>
        <v>425.62770562770567</v>
      </c>
      <c r="L251" s="21">
        <v>0</v>
      </c>
      <c r="M251" s="21">
        <v>0</v>
      </c>
      <c r="N251" s="21">
        <v>0</v>
      </c>
      <c r="O251" s="22">
        <v>0</v>
      </c>
      <c r="P251" s="21" t="s">
        <v>313</v>
      </c>
      <c r="Q251" s="21">
        <f t="shared" si="28"/>
        <v>30</v>
      </c>
      <c r="R251" s="21">
        <f t="shared" si="29"/>
        <v>1268</v>
      </c>
      <c r="S251" s="21">
        <f t="shared" si="30"/>
        <v>1155</v>
      </c>
      <c r="T251" s="22">
        <f t="shared" si="31"/>
        <v>6071</v>
      </c>
      <c r="U251" s="21">
        <f t="shared" si="27"/>
        <v>425.62770562770567</v>
      </c>
    </row>
    <row r="252" spans="1:21" x14ac:dyDescent="0.2">
      <c r="A252" s="30" t="s">
        <v>299</v>
      </c>
      <c r="B252" s="32">
        <v>151</v>
      </c>
      <c r="C252" s="21">
        <v>1576</v>
      </c>
      <c r="D252" s="21">
        <v>474</v>
      </c>
      <c r="E252" s="22">
        <v>6789</v>
      </c>
      <c r="F252" s="21">
        <f t="shared" si="24"/>
        <v>1332.2784810126584</v>
      </c>
      <c r="G252" s="32">
        <v>211</v>
      </c>
      <c r="H252" s="21">
        <v>1529</v>
      </c>
      <c r="I252" s="21">
        <v>503</v>
      </c>
      <c r="J252" s="22">
        <v>6736</v>
      </c>
      <c r="K252" s="21">
        <f t="shared" si="25"/>
        <v>1239.165009940358</v>
      </c>
      <c r="L252" s="21">
        <v>0</v>
      </c>
      <c r="M252" s="21">
        <v>0</v>
      </c>
      <c r="N252" s="21">
        <v>0</v>
      </c>
      <c r="O252" s="22">
        <v>0</v>
      </c>
      <c r="P252" s="21" t="s">
        <v>313</v>
      </c>
      <c r="Q252" s="21">
        <f t="shared" si="28"/>
        <v>211</v>
      </c>
      <c r="R252" s="21">
        <f t="shared" si="29"/>
        <v>1529</v>
      </c>
      <c r="S252" s="21">
        <f t="shared" si="30"/>
        <v>503</v>
      </c>
      <c r="T252" s="22">
        <f t="shared" si="31"/>
        <v>6736</v>
      </c>
      <c r="U252" s="21">
        <f t="shared" si="27"/>
        <v>1239.165009940358</v>
      </c>
    </row>
    <row r="253" spans="1:21" x14ac:dyDescent="0.2">
      <c r="A253" s="29" t="s">
        <v>305</v>
      </c>
      <c r="B253" s="33">
        <f>SUM(B251:B252)</f>
        <v>297</v>
      </c>
      <c r="C253" s="23">
        <f t="shared" ref="C253:O253" si="32">SUM(C251:C252)</f>
        <v>2579</v>
      </c>
      <c r="D253" s="23">
        <f t="shared" si="32"/>
        <v>1772</v>
      </c>
      <c r="E253" s="24">
        <f t="shared" si="32"/>
        <v>12783</v>
      </c>
      <c r="F253" s="23">
        <f t="shared" si="24"/>
        <v>621.38826185101573</v>
      </c>
      <c r="G253" s="33">
        <f t="shared" si="32"/>
        <v>241</v>
      </c>
      <c r="H253" s="23">
        <f t="shared" si="32"/>
        <v>2797</v>
      </c>
      <c r="I253" s="23">
        <f t="shared" si="32"/>
        <v>1658</v>
      </c>
      <c r="J253" s="24">
        <f t="shared" si="32"/>
        <v>12807</v>
      </c>
      <c r="K253" s="23">
        <f t="shared" si="25"/>
        <v>672.43667068757543</v>
      </c>
      <c r="L253" s="23">
        <f t="shared" si="32"/>
        <v>0</v>
      </c>
      <c r="M253" s="23">
        <f t="shared" si="32"/>
        <v>0</v>
      </c>
      <c r="N253" s="23">
        <f t="shared" si="32"/>
        <v>0</v>
      </c>
      <c r="O253" s="24">
        <f t="shared" si="32"/>
        <v>0</v>
      </c>
      <c r="P253" s="23" t="s">
        <v>313</v>
      </c>
      <c r="Q253" s="23">
        <f t="shared" si="28"/>
        <v>241</v>
      </c>
      <c r="R253" s="23">
        <f t="shared" si="29"/>
        <v>2797</v>
      </c>
      <c r="S253" s="23">
        <f t="shared" si="30"/>
        <v>1658</v>
      </c>
      <c r="T253" s="24">
        <f t="shared" si="31"/>
        <v>12807</v>
      </c>
      <c r="U253" s="23">
        <f t="shared" si="27"/>
        <v>672.43667068757543</v>
      </c>
    </row>
    <row r="254" spans="1:21" x14ac:dyDescent="0.2">
      <c r="A254" s="29" t="s">
        <v>209</v>
      </c>
      <c r="B254" s="33">
        <f>+B231+B234+B243+B246+B249+B253</f>
        <v>486042</v>
      </c>
      <c r="C254" s="23">
        <f t="shared" ref="C254:O254" si="33">+C231+C234+C243+C246+C249+C253</f>
        <v>371283</v>
      </c>
      <c r="D254" s="23">
        <f t="shared" si="33"/>
        <v>3544265</v>
      </c>
      <c r="E254" s="24">
        <f t="shared" si="33"/>
        <v>3579010</v>
      </c>
      <c r="F254" s="23">
        <f t="shared" si="24"/>
        <v>0.98031608810289306</v>
      </c>
      <c r="G254" s="33">
        <f t="shared" si="33"/>
        <v>454556</v>
      </c>
      <c r="H254" s="23">
        <f t="shared" si="33"/>
        <v>348704</v>
      </c>
      <c r="I254" s="23">
        <f t="shared" si="33"/>
        <v>3559086</v>
      </c>
      <c r="J254" s="24">
        <f t="shared" si="33"/>
        <v>3304857</v>
      </c>
      <c r="K254" s="23">
        <f t="shared" si="25"/>
        <v>-7.143097975154296</v>
      </c>
      <c r="L254" s="23">
        <f t="shared" si="33"/>
        <v>25595</v>
      </c>
      <c r="M254" s="23">
        <f t="shared" si="33"/>
        <v>33369</v>
      </c>
      <c r="N254" s="23">
        <f t="shared" si="33"/>
        <v>175250</v>
      </c>
      <c r="O254" s="24">
        <f t="shared" si="33"/>
        <v>303658</v>
      </c>
      <c r="P254" s="23">
        <f t="shared" si="26"/>
        <v>73.271326676176898</v>
      </c>
      <c r="Q254" s="23">
        <f t="shared" si="28"/>
        <v>480151</v>
      </c>
      <c r="R254" s="23">
        <f t="shared" si="29"/>
        <v>382073</v>
      </c>
      <c r="S254" s="23">
        <f t="shared" si="30"/>
        <v>3734336</v>
      </c>
      <c r="T254" s="24">
        <f t="shared" si="31"/>
        <v>3608515</v>
      </c>
      <c r="U254" s="23">
        <f t="shared" si="27"/>
        <v>-3.3693004593052156</v>
      </c>
    </row>
    <row r="255" spans="1:21" x14ac:dyDescent="0.2">
      <c r="A255" s="29"/>
      <c r="B255" s="33"/>
      <c r="C255" s="23"/>
      <c r="D255" s="23"/>
      <c r="E255" s="24"/>
      <c r="F255" s="23"/>
      <c r="G255" s="33"/>
      <c r="H255" s="23"/>
      <c r="I255" s="23"/>
      <c r="J255" s="24"/>
      <c r="K255" s="23"/>
      <c r="L255" s="23"/>
      <c r="M255" s="23"/>
      <c r="N255" s="23"/>
      <c r="O255" s="24"/>
      <c r="P255" s="23"/>
      <c r="Q255" s="23"/>
      <c r="R255" s="23"/>
      <c r="S255" s="23"/>
      <c r="T255" s="24"/>
      <c r="U255" s="23"/>
    </row>
    <row r="256" spans="1:21" x14ac:dyDescent="0.2">
      <c r="A256" s="68" t="s">
        <v>329</v>
      </c>
      <c r="B256" s="33"/>
      <c r="C256" s="23"/>
      <c r="D256" s="23"/>
      <c r="E256" s="24"/>
      <c r="F256" s="23"/>
      <c r="G256" s="33"/>
      <c r="H256" s="23"/>
      <c r="I256" s="23"/>
      <c r="J256" s="24"/>
      <c r="K256" s="23"/>
      <c r="L256" s="23"/>
      <c r="M256" s="23"/>
      <c r="N256" s="23"/>
      <c r="O256" s="24"/>
      <c r="P256" s="23"/>
      <c r="Q256" s="23"/>
      <c r="R256" s="23"/>
      <c r="S256" s="23"/>
      <c r="T256" s="24"/>
      <c r="U256" s="23"/>
    </row>
    <row r="257" spans="1:21" x14ac:dyDescent="0.2">
      <c r="A257" s="30" t="s">
        <v>42</v>
      </c>
      <c r="B257" s="32">
        <v>146</v>
      </c>
      <c r="C257" s="21">
        <v>1003</v>
      </c>
      <c r="D257" s="21">
        <v>1298</v>
      </c>
      <c r="E257" s="22">
        <v>5994</v>
      </c>
      <c r="F257" s="21">
        <f t="shared" si="24"/>
        <v>361.78736517719568</v>
      </c>
      <c r="G257" s="32">
        <v>30</v>
      </c>
      <c r="H257" s="21">
        <v>1268</v>
      </c>
      <c r="I257" s="21">
        <v>1155</v>
      </c>
      <c r="J257" s="22">
        <v>6071</v>
      </c>
      <c r="K257" s="21">
        <f t="shared" si="25"/>
        <v>425.62770562770567</v>
      </c>
      <c r="L257" s="21">
        <v>0</v>
      </c>
      <c r="M257" s="21">
        <v>0</v>
      </c>
      <c r="N257" s="21">
        <v>0</v>
      </c>
      <c r="O257" s="22">
        <v>0</v>
      </c>
      <c r="P257" s="21" t="s">
        <v>313</v>
      </c>
      <c r="Q257" s="21">
        <f t="shared" si="28"/>
        <v>30</v>
      </c>
      <c r="R257" s="21">
        <f t="shared" si="29"/>
        <v>1268</v>
      </c>
      <c r="S257" s="21">
        <f t="shared" si="30"/>
        <v>1155</v>
      </c>
      <c r="T257" s="22">
        <f t="shared" si="31"/>
        <v>6071</v>
      </c>
      <c r="U257" s="21">
        <f t="shared" si="27"/>
        <v>425.62770562770567</v>
      </c>
    </row>
    <row r="258" spans="1:21" x14ac:dyDescent="0.2">
      <c r="A258" s="30" t="s">
        <v>47</v>
      </c>
      <c r="B258" s="32">
        <v>38933</v>
      </c>
      <c r="C258" s="21">
        <v>20298</v>
      </c>
      <c r="D258" s="21">
        <v>356152</v>
      </c>
      <c r="E258" s="22">
        <v>278215</v>
      </c>
      <c r="F258" s="21">
        <f t="shared" si="24"/>
        <v>-21.883072396055617</v>
      </c>
      <c r="G258" s="32">
        <v>34475</v>
      </c>
      <c r="H258" s="21">
        <v>21987</v>
      </c>
      <c r="I258" s="21">
        <v>351858</v>
      </c>
      <c r="J258" s="22">
        <v>263333</v>
      </c>
      <c r="K258" s="21">
        <f t="shared" si="25"/>
        <v>-25.159297216490746</v>
      </c>
      <c r="L258" s="21">
        <v>2354</v>
      </c>
      <c r="M258" s="21">
        <v>644</v>
      </c>
      <c r="N258" s="21">
        <v>12108</v>
      </c>
      <c r="O258" s="22">
        <v>8817</v>
      </c>
      <c r="P258" s="21">
        <f t="shared" si="26"/>
        <v>-27.180376610505451</v>
      </c>
      <c r="Q258" s="21">
        <f t="shared" si="28"/>
        <v>36829</v>
      </c>
      <c r="R258" s="21">
        <f t="shared" si="29"/>
        <v>22631</v>
      </c>
      <c r="S258" s="21">
        <f t="shared" si="30"/>
        <v>363966</v>
      </c>
      <c r="T258" s="22">
        <f t="shared" si="31"/>
        <v>272150</v>
      </c>
      <c r="U258" s="21">
        <f t="shared" si="27"/>
        <v>-25.226532148607291</v>
      </c>
    </row>
    <row r="259" spans="1:21" x14ac:dyDescent="0.2">
      <c r="A259" s="30" t="s">
        <v>48</v>
      </c>
      <c r="B259" s="32">
        <v>271014</v>
      </c>
      <c r="C259" s="21">
        <v>183951</v>
      </c>
      <c r="D259" s="21">
        <v>1758721</v>
      </c>
      <c r="E259" s="22">
        <v>1772218</v>
      </c>
      <c r="F259" s="21">
        <f t="shared" si="24"/>
        <v>0.76743269682911608</v>
      </c>
      <c r="G259" s="32">
        <v>248092</v>
      </c>
      <c r="H259" s="21">
        <v>175832</v>
      </c>
      <c r="I259" s="21">
        <v>1854543</v>
      </c>
      <c r="J259" s="22">
        <v>1645571</v>
      </c>
      <c r="K259" s="21">
        <f t="shared" si="25"/>
        <v>-11.268112952894596</v>
      </c>
      <c r="L259" s="21">
        <v>12385</v>
      </c>
      <c r="M259" s="21">
        <v>19617</v>
      </c>
      <c r="N259" s="21">
        <v>76550</v>
      </c>
      <c r="O259" s="22">
        <v>147993</v>
      </c>
      <c r="P259" s="21">
        <f t="shared" si="26"/>
        <v>93.328543435662965</v>
      </c>
      <c r="Q259" s="21">
        <f t="shared" si="28"/>
        <v>260477</v>
      </c>
      <c r="R259" s="21">
        <f t="shared" si="29"/>
        <v>195449</v>
      </c>
      <c r="S259" s="21">
        <f t="shared" si="30"/>
        <v>1931093</v>
      </c>
      <c r="T259" s="22">
        <f t="shared" si="31"/>
        <v>1793564</v>
      </c>
      <c r="U259" s="21">
        <f t="shared" si="27"/>
        <v>-7.1218216833679167</v>
      </c>
    </row>
    <row r="260" spans="1:21" x14ac:dyDescent="0.2">
      <c r="A260" s="30" t="s">
        <v>50</v>
      </c>
      <c r="B260" s="32">
        <v>19436</v>
      </c>
      <c r="C260" s="21">
        <v>16840</v>
      </c>
      <c r="D260" s="21">
        <v>234750</v>
      </c>
      <c r="E260" s="22">
        <v>200267</v>
      </c>
      <c r="F260" s="21">
        <f t="shared" si="24"/>
        <v>-14.689243876464323</v>
      </c>
      <c r="G260" s="32">
        <v>18920</v>
      </c>
      <c r="H260" s="21">
        <v>13251</v>
      </c>
      <c r="I260" s="21">
        <v>199108</v>
      </c>
      <c r="J260" s="22">
        <v>175473</v>
      </c>
      <c r="K260" s="21">
        <f t="shared" si="25"/>
        <v>-11.870442172087509</v>
      </c>
      <c r="L260" s="21">
        <v>1194</v>
      </c>
      <c r="M260" s="21">
        <v>2736</v>
      </c>
      <c r="N260" s="21">
        <v>27335</v>
      </c>
      <c r="O260" s="22">
        <v>36108</v>
      </c>
      <c r="P260" s="21">
        <f t="shared" si="26"/>
        <v>32.094384488750691</v>
      </c>
      <c r="Q260" s="21">
        <f t="shared" si="28"/>
        <v>20114</v>
      </c>
      <c r="R260" s="21">
        <f t="shared" si="29"/>
        <v>15987</v>
      </c>
      <c r="S260" s="21">
        <f t="shared" si="30"/>
        <v>226443</v>
      </c>
      <c r="T260" s="22">
        <f t="shared" si="31"/>
        <v>211581</v>
      </c>
      <c r="U260" s="21">
        <f t="shared" si="27"/>
        <v>-6.5632410805368231</v>
      </c>
    </row>
    <row r="261" spans="1:21" x14ac:dyDescent="0.2">
      <c r="A261" s="30" t="s">
        <v>51</v>
      </c>
      <c r="B261" s="32">
        <v>0</v>
      </c>
      <c r="C261" s="21">
        <v>0</v>
      </c>
      <c r="D261" s="21">
        <v>0</v>
      </c>
      <c r="E261" s="22">
        <v>0</v>
      </c>
      <c r="F261" s="21" t="s">
        <v>313</v>
      </c>
      <c r="G261" s="32">
        <v>0</v>
      </c>
      <c r="H261" s="21">
        <v>0</v>
      </c>
      <c r="I261" s="21">
        <v>-22</v>
      </c>
      <c r="J261" s="22">
        <v>0</v>
      </c>
      <c r="K261" s="21">
        <f t="shared" si="25"/>
        <v>-100</v>
      </c>
      <c r="L261" s="21">
        <v>0</v>
      </c>
      <c r="M261" s="21">
        <v>0</v>
      </c>
      <c r="N261" s="21">
        <v>44</v>
      </c>
      <c r="O261" s="22">
        <v>0</v>
      </c>
      <c r="P261" s="21">
        <f t="shared" si="26"/>
        <v>-100</v>
      </c>
      <c r="Q261" s="21">
        <f t="shared" si="28"/>
        <v>0</v>
      </c>
      <c r="R261" s="21">
        <f t="shared" si="29"/>
        <v>0</v>
      </c>
      <c r="S261" s="21">
        <f t="shared" si="30"/>
        <v>22</v>
      </c>
      <c r="T261" s="22">
        <f t="shared" si="31"/>
        <v>0</v>
      </c>
      <c r="U261" s="21">
        <f t="shared" si="27"/>
        <v>-100</v>
      </c>
    </row>
    <row r="262" spans="1:21" x14ac:dyDescent="0.2">
      <c r="A262" s="30" t="s">
        <v>40</v>
      </c>
      <c r="B262" s="32">
        <v>8130</v>
      </c>
      <c r="C262" s="21">
        <v>5876</v>
      </c>
      <c r="D262" s="21">
        <v>59164</v>
      </c>
      <c r="E262" s="22">
        <v>63637</v>
      </c>
      <c r="F262" s="21">
        <f t="shared" si="24"/>
        <v>7.5603407477520115</v>
      </c>
      <c r="G262" s="32">
        <v>6040</v>
      </c>
      <c r="H262" s="21">
        <v>4200</v>
      </c>
      <c r="I262" s="21">
        <v>42717</v>
      </c>
      <c r="J262" s="22">
        <v>43035</v>
      </c>
      <c r="K262" s="21">
        <f t="shared" si="25"/>
        <v>0.74443430016152812</v>
      </c>
      <c r="L262" s="21">
        <v>1556</v>
      </c>
      <c r="M262" s="21">
        <v>1322</v>
      </c>
      <c r="N262" s="21">
        <v>17783</v>
      </c>
      <c r="O262" s="22">
        <v>21009</v>
      </c>
      <c r="P262" s="21">
        <f t="shared" si="26"/>
        <v>18.140921104425576</v>
      </c>
      <c r="Q262" s="21">
        <f t="shared" si="28"/>
        <v>7596</v>
      </c>
      <c r="R262" s="21">
        <f t="shared" si="29"/>
        <v>5522</v>
      </c>
      <c r="S262" s="21">
        <f t="shared" si="30"/>
        <v>60500</v>
      </c>
      <c r="T262" s="22">
        <f t="shared" si="31"/>
        <v>64044</v>
      </c>
      <c r="U262" s="21">
        <f t="shared" si="27"/>
        <v>5.8578512396694213</v>
      </c>
    </row>
    <row r="263" spans="1:21" x14ac:dyDescent="0.2">
      <c r="A263" s="30" t="s">
        <v>53</v>
      </c>
      <c r="B263" s="32">
        <v>60265</v>
      </c>
      <c r="C263" s="21">
        <v>66038</v>
      </c>
      <c r="D263" s="21">
        <v>383961</v>
      </c>
      <c r="E263" s="22">
        <v>514323</v>
      </c>
      <c r="F263" s="21">
        <f t="shared" si="24"/>
        <v>33.951885738395305</v>
      </c>
      <c r="G263" s="32">
        <v>54218</v>
      </c>
      <c r="H263" s="21">
        <v>57966</v>
      </c>
      <c r="I263" s="21">
        <v>379419</v>
      </c>
      <c r="J263" s="22">
        <v>480636</v>
      </c>
      <c r="K263" s="21">
        <f t="shared" si="25"/>
        <v>26.676840116072203</v>
      </c>
      <c r="L263" s="21">
        <v>2568</v>
      </c>
      <c r="M263" s="21">
        <v>2670</v>
      </c>
      <c r="N263" s="21">
        <v>10830</v>
      </c>
      <c r="O263" s="22">
        <v>39254</v>
      </c>
      <c r="P263" s="21">
        <f t="shared" si="26"/>
        <v>262.45614035087721</v>
      </c>
      <c r="Q263" s="21">
        <f t="shared" si="28"/>
        <v>56786</v>
      </c>
      <c r="R263" s="21">
        <f t="shared" si="29"/>
        <v>60636</v>
      </c>
      <c r="S263" s="21">
        <f t="shared" si="30"/>
        <v>390249</v>
      </c>
      <c r="T263" s="22">
        <f t="shared" si="31"/>
        <v>519890</v>
      </c>
      <c r="U263" s="21">
        <f t="shared" si="27"/>
        <v>33.220072312805414</v>
      </c>
    </row>
    <row r="264" spans="1:21" x14ac:dyDescent="0.2">
      <c r="A264" s="30" t="s">
        <v>45</v>
      </c>
      <c r="B264" s="32">
        <v>88118</v>
      </c>
      <c r="C264" s="21">
        <v>77277</v>
      </c>
      <c r="D264" s="21">
        <v>750219</v>
      </c>
      <c r="E264" s="22">
        <v>744356</v>
      </c>
      <c r="F264" s="21">
        <f t="shared" si="24"/>
        <v>-0.7815051338342538</v>
      </c>
      <c r="G264" s="32">
        <v>92781</v>
      </c>
      <c r="H264" s="21">
        <v>74200</v>
      </c>
      <c r="I264" s="21">
        <v>730308</v>
      </c>
      <c r="J264" s="22">
        <v>690738</v>
      </c>
      <c r="K264" s="21">
        <f t="shared" si="25"/>
        <v>-5.4182618840270136</v>
      </c>
      <c r="L264" s="21">
        <v>5538</v>
      </c>
      <c r="M264" s="21">
        <v>6380</v>
      </c>
      <c r="N264" s="21">
        <v>30600</v>
      </c>
      <c r="O264" s="22">
        <v>50477</v>
      </c>
      <c r="P264" s="21">
        <f t="shared" si="26"/>
        <v>64.957516339869287</v>
      </c>
      <c r="Q264" s="21">
        <f t="shared" si="28"/>
        <v>98319</v>
      </c>
      <c r="R264" s="21">
        <f t="shared" si="29"/>
        <v>80580</v>
      </c>
      <c r="S264" s="21">
        <f t="shared" si="30"/>
        <v>760908</v>
      </c>
      <c r="T264" s="22">
        <f t="shared" si="31"/>
        <v>741215</v>
      </c>
      <c r="U264" s="21">
        <f t="shared" si="27"/>
        <v>-2.5880921215179762</v>
      </c>
    </row>
    <row r="265" spans="1:21" x14ac:dyDescent="0.2">
      <c r="A265" s="29" t="s">
        <v>63</v>
      </c>
      <c r="B265" s="33">
        <f t="shared" ref="B265:O265" si="34">SUM(B257:B264)</f>
        <v>486042</v>
      </c>
      <c r="C265" s="23">
        <f t="shared" si="34"/>
        <v>371283</v>
      </c>
      <c r="D265" s="23">
        <f t="shared" si="34"/>
        <v>3544265</v>
      </c>
      <c r="E265" s="24">
        <f t="shared" si="34"/>
        <v>3579010</v>
      </c>
      <c r="F265" s="23">
        <f t="shared" si="24"/>
        <v>0.98031608810289306</v>
      </c>
      <c r="G265" s="33">
        <f t="shared" si="34"/>
        <v>454556</v>
      </c>
      <c r="H265" s="23">
        <f t="shared" si="34"/>
        <v>348704</v>
      </c>
      <c r="I265" s="23">
        <f t="shared" si="34"/>
        <v>3559086</v>
      </c>
      <c r="J265" s="24">
        <f t="shared" si="34"/>
        <v>3304857</v>
      </c>
      <c r="K265" s="23">
        <f t="shared" si="25"/>
        <v>-7.143097975154296</v>
      </c>
      <c r="L265" s="23">
        <f t="shared" si="34"/>
        <v>25595</v>
      </c>
      <c r="M265" s="23">
        <f t="shared" si="34"/>
        <v>33369</v>
      </c>
      <c r="N265" s="23">
        <f t="shared" si="34"/>
        <v>175250</v>
      </c>
      <c r="O265" s="24">
        <f t="shared" si="34"/>
        <v>303658</v>
      </c>
      <c r="P265" s="23">
        <f t="shared" si="26"/>
        <v>73.271326676176898</v>
      </c>
      <c r="Q265" s="23">
        <f t="shared" si="28"/>
        <v>480151</v>
      </c>
      <c r="R265" s="23">
        <f t="shared" si="29"/>
        <v>382073</v>
      </c>
      <c r="S265" s="23">
        <f t="shared" si="30"/>
        <v>3734336</v>
      </c>
      <c r="T265" s="24">
        <f t="shared" si="31"/>
        <v>3608515</v>
      </c>
      <c r="U265" s="23">
        <f t="shared" si="27"/>
        <v>-3.3693004593052156</v>
      </c>
    </row>
    <row r="266" spans="1:21" x14ac:dyDescent="0.2">
      <c r="A266" s="29"/>
      <c r="B266" s="33"/>
      <c r="C266" s="23"/>
      <c r="D266" s="23"/>
      <c r="E266" s="24"/>
      <c r="F266" s="23"/>
      <c r="G266" s="33"/>
      <c r="H266" s="23"/>
      <c r="I266" s="23"/>
      <c r="J266" s="24"/>
      <c r="K266" s="23"/>
      <c r="L266" s="23"/>
      <c r="M266" s="23"/>
      <c r="N266" s="23"/>
      <c r="O266" s="24"/>
      <c r="P266" s="23"/>
      <c r="Q266" s="23"/>
      <c r="R266" s="23"/>
      <c r="S266" s="23"/>
      <c r="T266" s="24"/>
      <c r="U266" s="23"/>
    </row>
    <row r="267" spans="1:21" x14ac:dyDescent="0.2">
      <c r="A267" s="29" t="s">
        <v>306</v>
      </c>
      <c r="B267" s="34"/>
      <c r="C267" s="25"/>
      <c r="D267" s="25"/>
      <c r="E267" s="26"/>
      <c r="F267" s="25"/>
      <c r="G267" s="34"/>
      <c r="H267" s="25"/>
      <c r="I267" s="25"/>
      <c r="J267" s="26"/>
      <c r="K267" s="25"/>
      <c r="L267" s="25"/>
      <c r="M267" s="25"/>
      <c r="N267" s="25"/>
      <c r="O267" s="26"/>
      <c r="P267" s="25"/>
      <c r="Q267" s="25"/>
      <c r="R267" s="25"/>
      <c r="S267" s="25"/>
      <c r="T267" s="26"/>
      <c r="U267" s="25"/>
    </row>
    <row r="268" spans="1:21" x14ac:dyDescent="0.2">
      <c r="A268" s="29" t="s">
        <v>210</v>
      </c>
      <c r="B268" s="34"/>
      <c r="C268" s="25"/>
      <c r="D268" s="25"/>
      <c r="E268" s="26"/>
      <c r="F268" s="25"/>
      <c r="G268" s="34"/>
      <c r="H268" s="25"/>
      <c r="I268" s="25"/>
      <c r="J268" s="26"/>
      <c r="K268" s="25"/>
      <c r="L268" s="25"/>
      <c r="M268" s="25"/>
      <c r="N268" s="25"/>
      <c r="O268" s="26"/>
      <c r="P268" s="25"/>
      <c r="Q268" s="25"/>
      <c r="R268" s="25"/>
      <c r="S268" s="25"/>
      <c r="T268" s="26"/>
      <c r="U268" s="25"/>
    </row>
    <row r="269" spans="1:21" x14ac:dyDescent="0.2">
      <c r="A269" s="30" t="s">
        <v>211</v>
      </c>
      <c r="B269" s="32">
        <v>178427</v>
      </c>
      <c r="C269" s="21">
        <v>163304</v>
      </c>
      <c r="D269" s="21">
        <v>1426494</v>
      </c>
      <c r="E269" s="22">
        <v>1707933</v>
      </c>
      <c r="F269" s="21">
        <f t="shared" ref="F269:F329" si="35">(E269-D269)/D269*100</f>
        <v>19.729420523325018</v>
      </c>
      <c r="G269" s="32">
        <v>46766</v>
      </c>
      <c r="H269" s="21">
        <v>58914</v>
      </c>
      <c r="I269" s="21">
        <v>596066</v>
      </c>
      <c r="J269" s="22">
        <v>702058</v>
      </c>
      <c r="K269" s="21">
        <f t="shared" ref="K269:K329" si="36">(J269-I269)/I269*100</f>
        <v>17.781923478272539</v>
      </c>
      <c r="L269" s="21">
        <v>135946</v>
      </c>
      <c r="M269" s="21">
        <v>113430</v>
      </c>
      <c r="N269" s="21">
        <v>835063</v>
      </c>
      <c r="O269" s="22">
        <v>1030875</v>
      </c>
      <c r="P269" s="21">
        <f t="shared" ref="P269:P329" si="37">(O269-N269)/N269*100</f>
        <v>23.448769733541059</v>
      </c>
      <c r="Q269" s="21">
        <f t="shared" ref="Q269:Q331" si="38">G269+L269</f>
        <v>182712</v>
      </c>
      <c r="R269" s="21">
        <f t="shared" ref="R269:R331" si="39">H269+M269</f>
        <v>172344</v>
      </c>
      <c r="S269" s="21">
        <f t="shared" ref="S269:S331" si="40">I269+N269</f>
        <v>1431129</v>
      </c>
      <c r="T269" s="22">
        <f t="shared" ref="T269:T331" si="41">J269+O269</f>
        <v>1732933</v>
      </c>
      <c r="U269" s="21">
        <f t="shared" ref="U269:U329" si="42">(T269-S269)/S269*100</f>
        <v>21.088525213310611</v>
      </c>
    </row>
    <row r="270" spans="1:21" x14ac:dyDescent="0.2">
      <c r="A270" s="30" t="s">
        <v>212</v>
      </c>
      <c r="B270" s="32">
        <v>390297</v>
      </c>
      <c r="C270" s="21">
        <v>290371</v>
      </c>
      <c r="D270" s="21">
        <v>3376355</v>
      </c>
      <c r="E270" s="22">
        <v>3128024</v>
      </c>
      <c r="F270" s="21">
        <f t="shared" si="35"/>
        <v>-7.3550026581920447</v>
      </c>
      <c r="G270" s="32">
        <v>366179</v>
      </c>
      <c r="H270" s="21">
        <v>292445</v>
      </c>
      <c r="I270" s="21">
        <v>3321525</v>
      </c>
      <c r="J270" s="22">
        <v>3113319</v>
      </c>
      <c r="K270" s="21">
        <f t="shared" si="36"/>
        <v>-6.2683857565425525</v>
      </c>
      <c r="L270" s="21">
        <v>5243</v>
      </c>
      <c r="M270" s="21">
        <v>6326</v>
      </c>
      <c r="N270" s="21">
        <v>49118</v>
      </c>
      <c r="O270" s="22">
        <v>80325</v>
      </c>
      <c r="P270" s="21">
        <f t="shared" si="37"/>
        <v>63.534753043690706</v>
      </c>
      <c r="Q270" s="21">
        <f t="shared" si="38"/>
        <v>371422</v>
      </c>
      <c r="R270" s="21">
        <f t="shared" si="39"/>
        <v>298771</v>
      </c>
      <c r="S270" s="21">
        <f t="shared" si="40"/>
        <v>3370643</v>
      </c>
      <c r="T270" s="22">
        <f t="shared" si="41"/>
        <v>3193644</v>
      </c>
      <c r="U270" s="21">
        <f t="shared" si="42"/>
        <v>-5.2511939116661122</v>
      </c>
    </row>
    <row r="271" spans="1:21" x14ac:dyDescent="0.2">
      <c r="A271" s="30" t="s">
        <v>213</v>
      </c>
      <c r="B271" s="32">
        <v>19696</v>
      </c>
      <c r="C271" s="21">
        <v>27780</v>
      </c>
      <c r="D271" s="21">
        <v>236819</v>
      </c>
      <c r="E271" s="22">
        <v>185364</v>
      </c>
      <c r="F271" s="21">
        <f t="shared" si="35"/>
        <v>-21.727564089030018</v>
      </c>
      <c r="G271" s="32">
        <v>16636</v>
      </c>
      <c r="H271" s="21">
        <v>18429</v>
      </c>
      <c r="I271" s="21">
        <v>206678</v>
      </c>
      <c r="J271" s="22">
        <v>152006</v>
      </c>
      <c r="K271" s="21">
        <f t="shared" si="36"/>
        <v>-26.452742914098259</v>
      </c>
      <c r="L271" s="21">
        <v>600</v>
      </c>
      <c r="M271" s="21">
        <v>6468</v>
      </c>
      <c r="N271" s="21">
        <v>26954</v>
      </c>
      <c r="O271" s="22">
        <v>37333</v>
      </c>
      <c r="P271" s="21">
        <f t="shared" si="37"/>
        <v>38.506344141871338</v>
      </c>
      <c r="Q271" s="21">
        <f t="shared" si="38"/>
        <v>17236</v>
      </c>
      <c r="R271" s="21">
        <f t="shared" si="39"/>
        <v>24897</v>
      </c>
      <c r="S271" s="21">
        <f t="shared" si="40"/>
        <v>233632</v>
      </c>
      <c r="T271" s="22">
        <f t="shared" si="41"/>
        <v>189339</v>
      </c>
      <c r="U271" s="21">
        <f t="shared" si="42"/>
        <v>-18.958447472948912</v>
      </c>
    </row>
    <row r="272" spans="1:21" x14ac:dyDescent="0.2">
      <c r="A272" s="30" t="s">
        <v>214</v>
      </c>
      <c r="B272" s="32">
        <v>0</v>
      </c>
      <c r="C272" s="21">
        <v>0</v>
      </c>
      <c r="D272" s="21">
        <v>0</v>
      </c>
      <c r="E272" s="22">
        <v>0</v>
      </c>
      <c r="F272" s="21" t="s">
        <v>313</v>
      </c>
      <c r="G272" s="32">
        <v>2</v>
      </c>
      <c r="H272" s="21">
        <v>0</v>
      </c>
      <c r="I272" s="21">
        <v>18</v>
      </c>
      <c r="J272" s="22">
        <v>2</v>
      </c>
      <c r="K272" s="21">
        <f t="shared" si="36"/>
        <v>-88.888888888888886</v>
      </c>
      <c r="L272" s="21">
        <v>0</v>
      </c>
      <c r="M272" s="21">
        <v>0</v>
      </c>
      <c r="N272" s="21">
        <v>0</v>
      </c>
      <c r="O272" s="22">
        <v>0</v>
      </c>
      <c r="P272" s="21" t="s">
        <v>313</v>
      </c>
      <c r="Q272" s="21">
        <f t="shared" si="38"/>
        <v>2</v>
      </c>
      <c r="R272" s="21">
        <f t="shared" si="39"/>
        <v>0</v>
      </c>
      <c r="S272" s="21">
        <f t="shared" si="40"/>
        <v>18</v>
      </c>
      <c r="T272" s="22">
        <f t="shared" si="41"/>
        <v>2</v>
      </c>
      <c r="U272" s="21">
        <f t="shared" si="42"/>
        <v>-88.888888888888886</v>
      </c>
    </row>
    <row r="273" spans="1:21" x14ac:dyDescent="0.2">
      <c r="A273" s="30" t="s">
        <v>215</v>
      </c>
      <c r="B273" s="32">
        <v>2706</v>
      </c>
      <c r="C273" s="21">
        <v>3750</v>
      </c>
      <c r="D273" s="21">
        <v>16762</v>
      </c>
      <c r="E273" s="22">
        <v>25907</v>
      </c>
      <c r="F273" s="21">
        <f t="shared" si="35"/>
        <v>54.55792864813268</v>
      </c>
      <c r="G273" s="32">
        <v>0</v>
      </c>
      <c r="H273" s="21">
        <v>0</v>
      </c>
      <c r="I273" s="21">
        <v>0</v>
      </c>
      <c r="J273" s="22">
        <v>0</v>
      </c>
      <c r="K273" s="21" t="s">
        <v>313</v>
      </c>
      <c r="L273" s="21">
        <v>2844</v>
      </c>
      <c r="M273" s="21">
        <v>1728</v>
      </c>
      <c r="N273" s="21">
        <v>19080</v>
      </c>
      <c r="O273" s="22">
        <v>31542</v>
      </c>
      <c r="P273" s="21">
        <f t="shared" si="37"/>
        <v>65.314465408805034</v>
      </c>
      <c r="Q273" s="21">
        <f t="shared" si="38"/>
        <v>2844</v>
      </c>
      <c r="R273" s="21">
        <f t="shared" si="39"/>
        <v>1728</v>
      </c>
      <c r="S273" s="21">
        <f t="shared" si="40"/>
        <v>19080</v>
      </c>
      <c r="T273" s="22">
        <f t="shared" si="41"/>
        <v>31542</v>
      </c>
      <c r="U273" s="21">
        <f t="shared" si="42"/>
        <v>65.314465408805034</v>
      </c>
    </row>
    <row r="274" spans="1:21" x14ac:dyDescent="0.2">
      <c r="A274" s="30" t="s">
        <v>216</v>
      </c>
      <c r="B274" s="32">
        <v>0</v>
      </c>
      <c r="C274" s="21">
        <v>0</v>
      </c>
      <c r="D274" s="21">
        <v>20</v>
      </c>
      <c r="E274" s="22">
        <v>0</v>
      </c>
      <c r="F274" s="21">
        <f t="shared" si="35"/>
        <v>-100</v>
      </c>
      <c r="G274" s="32">
        <v>0</v>
      </c>
      <c r="H274" s="21">
        <v>0</v>
      </c>
      <c r="I274" s="21">
        <v>0</v>
      </c>
      <c r="J274" s="22">
        <v>0</v>
      </c>
      <c r="K274" s="21" t="s">
        <v>313</v>
      </c>
      <c r="L274" s="21">
        <v>0</v>
      </c>
      <c r="M274" s="21">
        <v>0</v>
      </c>
      <c r="N274" s="21">
        <v>20</v>
      </c>
      <c r="O274" s="22">
        <v>0</v>
      </c>
      <c r="P274" s="21">
        <f t="shared" si="37"/>
        <v>-100</v>
      </c>
      <c r="Q274" s="21">
        <f t="shared" si="38"/>
        <v>0</v>
      </c>
      <c r="R274" s="21">
        <f t="shared" si="39"/>
        <v>0</v>
      </c>
      <c r="S274" s="21">
        <f t="shared" si="40"/>
        <v>20</v>
      </c>
      <c r="T274" s="22">
        <f t="shared" si="41"/>
        <v>0</v>
      </c>
      <c r="U274" s="21">
        <f t="shared" si="42"/>
        <v>-100</v>
      </c>
    </row>
    <row r="275" spans="1:21" x14ac:dyDescent="0.2">
      <c r="A275" s="30" t="s">
        <v>217</v>
      </c>
      <c r="B275" s="32">
        <v>50256</v>
      </c>
      <c r="C275" s="21">
        <v>57883</v>
      </c>
      <c r="D275" s="21">
        <v>474357</v>
      </c>
      <c r="E275" s="22">
        <v>572160</v>
      </c>
      <c r="F275" s="21">
        <f t="shared" si="35"/>
        <v>20.61801554525389</v>
      </c>
      <c r="G275" s="32">
        <v>24560</v>
      </c>
      <c r="H275" s="21">
        <v>20082</v>
      </c>
      <c r="I275" s="21">
        <v>251982</v>
      </c>
      <c r="J275" s="22">
        <v>251677</v>
      </c>
      <c r="K275" s="21">
        <f t="shared" si="36"/>
        <v>-0.12104039177401561</v>
      </c>
      <c r="L275" s="21">
        <v>35010</v>
      </c>
      <c r="M275" s="21">
        <v>36322</v>
      </c>
      <c r="N275" s="21">
        <v>244142</v>
      </c>
      <c r="O275" s="22">
        <v>326726</v>
      </c>
      <c r="P275" s="21">
        <f t="shared" si="37"/>
        <v>33.826215890752103</v>
      </c>
      <c r="Q275" s="21">
        <f t="shared" si="38"/>
        <v>59570</v>
      </c>
      <c r="R275" s="21">
        <f t="shared" si="39"/>
        <v>56404</v>
      </c>
      <c r="S275" s="21">
        <f t="shared" si="40"/>
        <v>496124</v>
      </c>
      <c r="T275" s="22">
        <f t="shared" si="41"/>
        <v>578403</v>
      </c>
      <c r="U275" s="21">
        <f t="shared" si="42"/>
        <v>16.584361974022624</v>
      </c>
    </row>
    <row r="276" spans="1:21" x14ac:dyDescent="0.2">
      <c r="A276" s="29" t="s">
        <v>171</v>
      </c>
      <c r="B276" s="33">
        <v>641382</v>
      </c>
      <c r="C276" s="23">
        <v>543088</v>
      </c>
      <c r="D276" s="23">
        <v>5530807</v>
      </c>
      <c r="E276" s="24">
        <v>5619388</v>
      </c>
      <c r="F276" s="23">
        <f t="shared" si="35"/>
        <v>1.6015926789707182</v>
      </c>
      <c r="G276" s="33">
        <v>454143</v>
      </c>
      <c r="H276" s="23">
        <v>389870</v>
      </c>
      <c r="I276" s="23">
        <v>4376269</v>
      </c>
      <c r="J276" s="24">
        <v>4219062</v>
      </c>
      <c r="K276" s="23">
        <f t="shared" si="36"/>
        <v>-3.5922608962109046</v>
      </c>
      <c r="L276" s="23">
        <v>179643</v>
      </c>
      <c r="M276" s="23">
        <v>164274</v>
      </c>
      <c r="N276" s="23">
        <v>1174377</v>
      </c>
      <c r="O276" s="24">
        <v>1506801</v>
      </c>
      <c r="P276" s="23">
        <f t="shared" si="37"/>
        <v>28.306412676678782</v>
      </c>
      <c r="Q276" s="23">
        <f t="shared" si="38"/>
        <v>633786</v>
      </c>
      <c r="R276" s="23">
        <f t="shared" si="39"/>
        <v>554144</v>
      </c>
      <c r="S276" s="23">
        <f t="shared" si="40"/>
        <v>5550646</v>
      </c>
      <c r="T276" s="24">
        <f t="shared" si="41"/>
        <v>5725863</v>
      </c>
      <c r="U276" s="23">
        <f t="shared" si="42"/>
        <v>3.1566956350666211</v>
      </c>
    </row>
    <row r="277" spans="1:21" x14ac:dyDescent="0.2">
      <c r="A277" s="29" t="s">
        <v>218</v>
      </c>
      <c r="B277" s="34"/>
      <c r="C277" s="25"/>
      <c r="D277" s="25"/>
      <c r="E277" s="26"/>
      <c r="F277" s="25"/>
      <c r="G277" s="34"/>
      <c r="H277" s="25"/>
      <c r="I277" s="25"/>
      <c r="J277" s="26"/>
      <c r="K277" s="25"/>
      <c r="L277" s="25"/>
      <c r="M277" s="25"/>
      <c r="N277" s="25"/>
      <c r="O277" s="26"/>
      <c r="P277" s="25"/>
      <c r="Q277" s="25"/>
      <c r="R277" s="25"/>
      <c r="S277" s="25"/>
      <c r="T277" s="26"/>
      <c r="U277" s="25"/>
    </row>
    <row r="278" spans="1:21" x14ac:dyDescent="0.2">
      <c r="A278" s="30" t="s">
        <v>219</v>
      </c>
      <c r="B278" s="32">
        <v>82829</v>
      </c>
      <c r="C278" s="21">
        <v>67134</v>
      </c>
      <c r="D278" s="21">
        <v>588800</v>
      </c>
      <c r="E278" s="22">
        <v>670264</v>
      </c>
      <c r="F278" s="21">
        <f t="shared" si="35"/>
        <v>13.835597826086957</v>
      </c>
      <c r="G278" s="32">
        <v>49596</v>
      </c>
      <c r="H278" s="21">
        <v>44959</v>
      </c>
      <c r="I278" s="21">
        <v>386205</v>
      </c>
      <c r="J278" s="22">
        <v>388429</v>
      </c>
      <c r="K278" s="21">
        <f t="shared" si="36"/>
        <v>0.57585997074092776</v>
      </c>
      <c r="L278" s="21">
        <v>29727</v>
      </c>
      <c r="M278" s="21">
        <v>24014</v>
      </c>
      <c r="N278" s="21">
        <v>197687</v>
      </c>
      <c r="O278" s="22">
        <v>294705</v>
      </c>
      <c r="P278" s="21">
        <f t="shared" si="37"/>
        <v>49.076570538275149</v>
      </c>
      <c r="Q278" s="21">
        <f t="shared" si="38"/>
        <v>79323</v>
      </c>
      <c r="R278" s="21">
        <f t="shared" si="39"/>
        <v>68973</v>
      </c>
      <c r="S278" s="21">
        <f t="shared" si="40"/>
        <v>583892</v>
      </c>
      <c r="T278" s="22">
        <f t="shared" si="41"/>
        <v>683134</v>
      </c>
      <c r="U278" s="21">
        <f t="shared" si="42"/>
        <v>16.996636364259142</v>
      </c>
    </row>
    <row r="279" spans="1:21" x14ac:dyDescent="0.2">
      <c r="A279" s="30" t="s">
        <v>220</v>
      </c>
      <c r="B279" s="32">
        <v>70906</v>
      </c>
      <c r="C279" s="21">
        <v>41070</v>
      </c>
      <c r="D279" s="21">
        <v>862120</v>
      </c>
      <c r="E279" s="22">
        <v>505634</v>
      </c>
      <c r="F279" s="21">
        <f t="shared" si="35"/>
        <v>-41.349928084257414</v>
      </c>
      <c r="G279" s="32">
        <v>59906</v>
      </c>
      <c r="H279" s="21">
        <v>37976</v>
      </c>
      <c r="I279" s="21">
        <v>828804</v>
      </c>
      <c r="J279" s="22">
        <v>466054</v>
      </c>
      <c r="K279" s="21">
        <f t="shared" si="36"/>
        <v>-43.767887220621517</v>
      </c>
      <c r="L279" s="21">
        <v>4278</v>
      </c>
      <c r="M279" s="21">
        <v>4072</v>
      </c>
      <c r="N279" s="21">
        <v>33133</v>
      </c>
      <c r="O279" s="22">
        <v>43010</v>
      </c>
      <c r="P279" s="21">
        <f t="shared" si="37"/>
        <v>29.810159055926118</v>
      </c>
      <c r="Q279" s="21">
        <f t="shared" si="38"/>
        <v>64184</v>
      </c>
      <c r="R279" s="21">
        <f t="shared" si="39"/>
        <v>42048</v>
      </c>
      <c r="S279" s="21">
        <f t="shared" si="40"/>
        <v>861937</v>
      </c>
      <c r="T279" s="22">
        <f t="shared" si="41"/>
        <v>509064</v>
      </c>
      <c r="U279" s="21">
        <f t="shared" si="42"/>
        <v>-40.939535024021481</v>
      </c>
    </row>
    <row r="280" spans="1:21" x14ac:dyDescent="0.2">
      <c r="A280" s="30" t="s">
        <v>221</v>
      </c>
      <c r="B280" s="32">
        <v>122169</v>
      </c>
      <c r="C280" s="21">
        <v>114093</v>
      </c>
      <c r="D280" s="21">
        <v>751573</v>
      </c>
      <c r="E280" s="22">
        <v>950897</v>
      </c>
      <c r="F280" s="21">
        <f t="shared" si="35"/>
        <v>26.520910144457027</v>
      </c>
      <c r="G280" s="32">
        <v>116222</v>
      </c>
      <c r="H280" s="21">
        <v>105159</v>
      </c>
      <c r="I280" s="21">
        <v>754288</v>
      </c>
      <c r="J280" s="22">
        <v>924787</v>
      </c>
      <c r="K280" s="21">
        <f t="shared" si="36"/>
        <v>22.603965594043654</v>
      </c>
      <c r="L280" s="21">
        <v>3558</v>
      </c>
      <c r="M280" s="21">
        <v>5183</v>
      </c>
      <c r="N280" s="21">
        <v>18892</v>
      </c>
      <c r="O280" s="22">
        <v>33711</v>
      </c>
      <c r="P280" s="21">
        <f t="shared" si="37"/>
        <v>78.440609781918269</v>
      </c>
      <c r="Q280" s="21">
        <f t="shared" si="38"/>
        <v>119780</v>
      </c>
      <c r="R280" s="21">
        <f t="shared" si="39"/>
        <v>110342</v>
      </c>
      <c r="S280" s="21">
        <f t="shared" si="40"/>
        <v>773180</v>
      </c>
      <c r="T280" s="22">
        <f t="shared" si="41"/>
        <v>958498</v>
      </c>
      <c r="U280" s="21">
        <f t="shared" si="42"/>
        <v>23.968286815489279</v>
      </c>
    </row>
    <row r="281" spans="1:21" x14ac:dyDescent="0.2">
      <c r="A281" s="30" t="s">
        <v>222</v>
      </c>
      <c r="B281" s="32">
        <v>2340</v>
      </c>
      <c r="C281" s="21">
        <v>1800</v>
      </c>
      <c r="D281" s="21">
        <v>11497</v>
      </c>
      <c r="E281" s="22">
        <v>23570</v>
      </c>
      <c r="F281" s="21">
        <f t="shared" si="35"/>
        <v>105.01000260937636</v>
      </c>
      <c r="G281" s="32">
        <v>0</v>
      </c>
      <c r="H281" s="21">
        <v>0</v>
      </c>
      <c r="I281" s="21">
        <v>0</v>
      </c>
      <c r="J281" s="22">
        <v>0</v>
      </c>
      <c r="K281" s="21" t="s">
        <v>313</v>
      </c>
      <c r="L281" s="21">
        <v>2650</v>
      </c>
      <c r="M281" s="21">
        <v>1950</v>
      </c>
      <c r="N281" s="21">
        <v>9438</v>
      </c>
      <c r="O281" s="22">
        <v>17030</v>
      </c>
      <c r="P281" s="21">
        <f t="shared" si="37"/>
        <v>80.44077134986226</v>
      </c>
      <c r="Q281" s="21">
        <f t="shared" si="38"/>
        <v>2650</v>
      </c>
      <c r="R281" s="21">
        <f t="shared" si="39"/>
        <v>1950</v>
      </c>
      <c r="S281" s="21">
        <f t="shared" si="40"/>
        <v>9438</v>
      </c>
      <c r="T281" s="22">
        <f t="shared" si="41"/>
        <v>17030</v>
      </c>
      <c r="U281" s="21">
        <f t="shared" si="42"/>
        <v>80.44077134986226</v>
      </c>
    </row>
    <row r="282" spans="1:21" x14ac:dyDescent="0.2">
      <c r="A282" s="30" t="s">
        <v>223</v>
      </c>
      <c r="B282" s="32">
        <v>60</v>
      </c>
      <c r="C282" s="21">
        <v>198</v>
      </c>
      <c r="D282" s="21">
        <v>2820</v>
      </c>
      <c r="E282" s="22">
        <v>3347</v>
      </c>
      <c r="F282" s="21">
        <f t="shared" si="35"/>
        <v>18.687943262411348</v>
      </c>
      <c r="G282" s="32">
        <v>0</v>
      </c>
      <c r="H282" s="21">
        <v>0</v>
      </c>
      <c r="I282" s="21">
        <v>0</v>
      </c>
      <c r="J282" s="22">
        <v>0</v>
      </c>
      <c r="K282" s="21" t="s">
        <v>313</v>
      </c>
      <c r="L282" s="21">
        <v>240</v>
      </c>
      <c r="M282" s="21">
        <v>164</v>
      </c>
      <c r="N282" s="21">
        <v>2784</v>
      </c>
      <c r="O282" s="22">
        <v>3282</v>
      </c>
      <c r="P282" s="21">
        <f t="shared" si="37"/>
        <v>17.887931034482758</v>
      </c>
      <c r="Q282" s="21">
        <f t="shared" si="38"/>
        <v>240</v>
      </c>
      <c r="R282" s="21">
        <f t="shared" si="39"/>
        <v>164</v>
      </c>
      <c r="S282" s="21">
        <f t="shared" si="40"/>
        <v>2784</v>
      </c>
      <c r="T282" s="22">
        <f t="shared" si="41"/>
        <v>3282</v>
      </c>
      <c r="U282" s="21">
        <f t="shared" si="42"/>
        <v>17.887931034482758</v>
      </c>
    </row>
    <row r="283" spans="1:21" x14ac:dyDescent="0.2">
      <c r="A283" s="30" t="s">
        <v>224</v>
      </c>
      <c r="B283" s="32">
        <v>28974</v>
      </c>
      <c r="C283" s="21">
        <v>43726</v>
      </c>
      <c r="D283" s="21">
        <v>197726</v>
      </c>
      <c r="E283" s="22">
        <v>411523</v>
      </c>
      <c r="F283" s="21">
        <f t="shared" si="35"/>
        <v>108.12791438657537</v>
      </c>
      <c r="G283" s="32">
        <v>0</v>
      </c>
      <c r="H283" s="21">
        <v>11377</v>
      </c>
      <c r="I283" s="21">
        <v>0</v>
      </c>
      <c r="J283" s="22">
        <v>49870</v>
      </c>
      <c r="K283" s="21" t="s">
        <v>313</v>
      </c>
      <c r="L283" s="21">
        <v>31030</v>
      </c>
      <c r="M283" s="21">
        <v>32516</v>
      </c>
      <c r="N283" s="21">
        <v>198061</v>
      </c>
      <c r="O283" s="22">
        <v>360899</v>
      </c>
      <c r="P283" s="21">
        <f t="shared" si="37"/>
        <v>82.216084943527505</v>
      </c>
      <c r="Q283" s="21">
        <f t="shared" si="38"/>
        <v>31030</v>
      </c>
      <c r="R283" s="21">
        <f t="shared" si="39"/>
        <v>43893</v>
      </c>
      <c r="S283" s="21">
        <f t="shared" si="40"/>
        <v>198061</v>
      </c>
      <c r="T283" s="22">
        <f t="shared" si="41"/>
        <v>410769</v>
      </c>
      <c r="U283" s="21">
        <f t="shared" si="42"/>
        <v>107.39519642938286</v>
      </c>
    </row>
    <row r="284" spans="1:21" x14ac:dyDescent="0.2">
      <c r="A284" s="29" t="s">
        <v>225</v>
      </c>
      <c r="B284" s="33">
        <v>307278</v>
      </c>
      <c r="C284" s="23">
        <v>268021</v>
      </c>
      <c r="D284" s="23">
        <v>2414536</v>
      </c>
      <c r="E284" s="24">
        <v>2565235</v>
      </c>
      <c r="F284" s="23">
        <f t="shared" si="35"/>
        <v>6.2413233847000003</v>
      </c>
      <c r="G284" s="33">
        <v>225724</v>
      </c>
      <c r="H284" s="23">
        <v>199471</v>
      </c>
      <c r="I284" s="23">
        <v>1969297</v>
      </c>
      <c r="J284" s="24">
        <v>1829140</v>
      </c>
      <c r="K284" s="80">
        <f>(J284-I284)/I284*100</f>
        <v>-7.1171082878814111</v>
      </c>
      <c r="L284" s="23">
        <v>71483</v>
      </c>
      <c r="M284" s="23">
        <v>67899</v>
      </c>
      <c r="N284" s="23">
        <v>459995</v>
      </c>
      <c r="O284" s="24">
        <v>752637</v>
      </c>
      <c r="P284" s="23">
        <f t="shared" si="37"/>
        <v>63.618517592582521</v>
      </c>
      <c r="Q284" s="23">
        <f t="shared" si="38"/>
        <v>297207</v>
      </c>
      <c r="R284" s="23">
        <f t="shared" si="39"/>
        <v>267370</v>
      </c>
      <c r="S284" s="23">
        <f t="shared" si="40"/>
        <v>2429292</v>
      </c>
      <c r="T284" s="24">
        <f t="shared" si="41"/>
        <v>2581777</v>
      </c>
      <c r="U284" s="23">
        <f t="shared" si="42"/>
        <v>6.2769317150840651</v>
      </c>
    </row>
    <row r="285" spans="1:21" x14ac:dyDescent="0.2">
      <c r="A285" s="29" t="s">
        <v>226</v>
      </c>
      <c r="B285" s="34"/>
      <c r="C285" s="25"/>
      <c r="D285" s="25"/>
      <c r="E285" s="26"/>
      <c r="F285" s="25"/>
      <c r="G285" s="34"/>
      <c r="H285" s="25"/>
      <c r="I285" s="25"/>
      <c r="J285" s="26"/>
      <c r="K285" s="25"/>
      <c r="L285" s="25"/>
      <c r="M285" s="25"/>
      <c r="N285" s="25"/>
      <c r="O285" s="26"/>
      <c r="P285" s="25"/>
      <c r="Q285" s="25"/>
      <c r="R285" s="25"/>
      <c r="S285" s="25"/>
      <c r="T285" s="26"/>
      <c r="U285" s="25"/>
    </row>
    <row r="286" spans="1:21" x14ac:dyDescent="0.2">
      <c r="A286" s="30" t="s">
        <v>227</v>
      </c>
      <c r="B286" s="32">
        <v>60443</v>
      </c>
      <c r="C286" s="21">
        <v>32272</v>
      </c>
      <c r="D286" s="21">
        <v>517123</v>
      </c>
      <c r="E286" s="22">
        <v>446050</v>
      </c>
      <c r="F286" s="21">
        <f t="shared" si="35"/>
        <v>-13.743925526422146</v>
      </c>
      <c r="G286" s="32">
        <v>32460</v>
      </c>
      <c r="H286" s="21">
        <v>11239</v>
      </c>
      <c r="I286" s="21">
        <v>284667</v>
      </c>
      <c r="J286" s="22">
        <v>186864</v>
      </c>
      <c r="K286" s="21">
        <f t="shared" si="36"/>
        <v>-34.356985530461905</v>
      </c>
      <c r="L286" s="21">
        <v>33234</v>
      </c>
      <c r="M286" s="21">
        <v>22398</v>
      </c>
      <c r="N286" s="21">
        <v>238158</v>
      </c>
      <c r="O286" s="22">
        <v>269585</v>
      </c>
      <c r="P286" s="21">
        <f t="shared" si="37"/>
        <v>13.195861570889914</v>
      </c>
      <c r="Q286" s="21">
        <f t="shared" si="38"/>
        <v>65694</v>
      </c>
      <c r="R286" s="21">
        <f t="shared" si="39"/>
        <v>33637</v>
      </c>
      <c r="S286" s="21">
        <f t="shared" si="40"/>
        <v>522825</v>
      </c>
      <c r="T286" s="22">
        <f t="shared" si="41"/>
        <v>456449</v>
      </c>
      <c r="U286" s="21">
        <f t="shared" si="42"/>
        <v>-12.69564385788744</v>
      </c>
    </row>
    <row r="287" spans="1:21" x14ac:dyDescent="0.2">
      <c r="A287" s="30" t="s">
        <v>228</v>
      </c>
      <c r="B287" s="32">
        <v>8083</v>
      </c>
      <c r="C287" s="21">
        <v>8347</v>
      </c>
      <c r="D287" s="21">
        <v>51772</v>
      </c>
      <c r="E287" s="22">
        <v>93928</v>
      </c>
      <c r="F287" s="21">
        <f t="shared" si="35"/>
        <v>81.426253573360114</v>
      </c>
      <c r="G287" s="32">
        <v>0</v>
      </c>
      <c r="H287" s="21">
        <v>0</v>
      </c>
      <c r="I287" s="21">
        <v>18896</v>
      </c>
      <c r="J287" s="22">
        <v>0</v>
      </c>
      <c r="K287" s="21">
        <f t="shared" si="36"/>
        <v>-100</v>
      </c>
      <c r="L287" s="21">
        <v>5048</v>
      </c>
      <c r="M287" s="21">
        <v>10642</v>
      </c>
      <c r="N287" s="21">
        <v>34509</v>
      </c>
      <c r="O287" s="22">
        <v>93132</v>
      </c>
      <c r="P287" s="21">
        <f t="shared" si="37"/>
        <v>169.87742328088325</v>
      </c>
      <c r="Q287" s="21">
        <f t="shared" si="38"/>
        <v>5048</v>
      </c>
      <c r="R287" s="21">
        <f t="shared" si="39"/>
        <v>10642</v>
      </c>
      <c r="S287" s="21">
        <f t="shared" si="40"/>
        <v>53405</v>
      </c>
      <c r="T287" s="22">
        <f t="shared" si="41"/>
        <v>93132</v>
      </c>
      <c r="U287" s="21">
        <f t="shared" si="42"/>
        <v>74.38816590206909</v>
      </c>
    </row>
    <row r="288" spans="1:21" x14ac:dyDescent="0.2">
      <c r="A288" s="30" t="s">
        <v>229</v>
      </c>
      <c r="B288" s="32">
        <v>198</v>
      </c>
      <c r="C288" s="21">
        <v>200</v>
      </c>
      <c r="D288" s="21">
        <v>798</v>
      </c>
      <c r="E288" s="22">
        <v>2226</v>
      </c>
      <c r="F288" s="21">
        <f t="shared" si="35"/>
        <v>178.94736842105263</v>
      </c>
      <c r="G288" s="32">
        <v>0</v>
      </c>
      <c r="H288" s="21">
        <v>0</v>
      </c>
      <c r="I288" s="21">
        <v>0</v>
      </c>
      <c r="J288" s="22">
        <v>0</v>
      </c>
      <c r="K288" s="21" t="s">
        <v>313</v>
      </c>
      <c r="L288" s="21">
        <v>160</v>
      </c>
      <c r="M288" s="21">
        <v>200</v>
      </c>
      <c r="N288" s="21">
        <v>760</v>
      </c>
      <c r="O288" s="22">
        <v>2235</v>
      </c>
      <c r="P288" s="21">
        <f t="shared" si="37"/>
        <v>194.07894736842107</v>
      </c>
      <c r="Q288" s="21">
        <f t="shared" si="38"/>
        <v>160</v>
      </c>
      <c r="R288" s="21">
        <f t="shared" si="39"/>
        <v>200</v>
      </c>
      <c r="S288" s="21">
        <f t="shared" si="40"/>
        <v>760</v>
      </c>
      <c r="T288" s="22">
        <f t="shared" si="41"/>
        <v>2235</v>
      </c>
      <c r="U288" s="21">
        <f t="shared" si="42"/>
        <v>194.07894736842107</v>
      </c>
    </row>
    <row r="289" spans="1:21" x14ac:dyDescent="0.2">
      <c r="A289" s="30" t="s">
        <v>230</v>
      </c>
      <c r="B289" s="32">
        <v>0</v>
      </c>
      <c r="C289" s="21">
        <v>0</v>
      </c>
      <c r="D289" s="21">
        <v>0</v>
      </c>
      <c r="E289" s="22">
        <v>0</v>
      </c>
      <c r="F289" s="21" t="s">
        <v>313</v>
      </c>
      <c r="G289" s="32">
        <v>0</v>
      </c>
      <c r="H289" s="21">
        <v>0</v>
      </c>
      <c r="I289" s="21">
        <v>2</v>
      </c>
      <c r="J289" s="22">
        <v>2</v>
      </c>
      <c r="K289" s="21">
        <f t="shared" si="36"/>
        <v>0</v>
      </c>
      <c r="L289" s="21">
        <v>0</v>
      </c>
      <c r="M289" s="21">
        <v>0</v>
      </c>
      <c r="N289" s="21">
        <v>0</v>
      </c>
      <c r="O289" s="22">
        <v>0</v>
      </c>
      <c r="P289" s="21" t="s">
        <v>313</v>
      </c>
      <c r="Q289" s="21">
        <f t="shared" si="38"/>
        <v>0</v>
      </c>
      <c r="R289" s="21">
        <f t="shared" si="39"/>
        <v>0</v>
      </c>
      <c r="S289" s="21">
        <f t="shared" si="40"/>
        <v>2</v>
      </c>
      <c r="T289" s="22">
        <f t="shared" si="41"/>
        <v>2</v>
      </c>
      <c r="U289" s="21">
        <f t="shared" si="42"/>
        <v>0</v>
      </c>
    </row>
    <row r="290" spans="1:21" x14ac:dyDescent="0.2">
      <c r="A290" s="30" t="s">
        <v>231</v>
      </c>
      <c r="B290" s="32">
        <v>30091</v>
      </c>
      <c r="C290" s="21">
        <v>27819</v>
      </c>
      <c r="D290" s="21">
        <v>201400</v>
      </c>
      <c r="E290" s="22">
        <v>212312</v>
      </c>
      <c r="F290" s="21">
        <f t="shared" si="35"/>
        <v>5.4180734856007948</v>
      </c>
      <c r="G290" s="32">
        <v>21496</v>
      </c>
      <c r="H290" s="21">
        <v>15734</v>
      </c>
      <c r="I290" s="21">
        <v>137143</v>
      </c>
      <c r="J290" s="22">
        <v>113166</v>
      </c>
      <c r="K290" s="21">
        <f t="shared" si="36"/>
        <v>-17.483210954988586</v>
      </c>
      <c r="L290" s="21">
        <v>6896</v>
      </c>
      <c r="M290" s="21">
        <v>11490</v>
      </c>
      <c r="N290" s="21">
        <v>63979</v>
      </c>
      <c r="O290" s="22">
        <v>109053</v>
      </c>
      <c r="P290" s="21">
        <f t="shared" si="37"/>
        <v>70.451241813720117</v>
      </c>
      <c r="Q290" s="21">
        <f t="shared" si="38"/>
        <v>28392</v>
      </c>
      <c r="R290" s="21">
        <f t="shared" si="39"/>
        <v>27224</v>
      </c>
      <c r="S290" s="21">
        <f t="shared" si="40"/>
        <v>201122</v>
      </c>
      <c r="T290" s="22">
        <f t="shared" si="41"/>
        <v>222219</v>
      </c>
      <c r="U290" s="21">
        <f t="shared" si="42"/>
        <v>10.489653046409641</v>
      </c>
    </row>
    <row r="291" spans="1:21" x14ac:dyDescent="0.2">
      <c r="A291" s="29" t="s">
        <v>232</v>
      </c>
      <c r="B291" s="33">
        <v>98815</v>
      </c>
      <c r="C291" s="23">
        <v>68638</v>
      </c>
      <c r="D291" s="23">
        <v>771093</v>
      </c>
      <c r="E291" s="24">
        <v>754516</v>
      </c>
      <c r="F291" s="23">
        <f t="shared" si="35"/>
        <v>-2.1498055357784338</v>
      </c>
      <c r="G291" s="33">
        <v>53956</v>
      </c>
      <c r="H291" s="23">
        <v>26973</v>
      </c>
      <c r="I291" s="23">
        <v>440708</v>
      </c>
      <c r="J291" s="24">
        <v>300032</v>
      </c>
      <c r="K291" s="23">
        <f t="shared" si="36"/>
        <v>-31.920455267433312</v>
      </c>
      <c r="L291" s="23">
        <v>45338</v>
      </c>
      <c r="M291" s="23">
        <v>44730</v>
      </c>
      <c r="N291" s="23">
        <v>337406</v>
      </c>
      <c r="O291" s="24">
        <v>474005</v>
      </c>
      <c r="P291" s="23">
        <f t="shared" si="37"/>
        <v>40.485053614932752</v>
      </c>
      <c r="Q291" s="23">
        <f t="shared" si="38"/>
        <v>99294</v>
      </c>
      <c r="R291" s="23">
        <f t="shared" si="39"/>
        <v>71703</v>
      </c>
      <c r="S291" s="23">
        <f t="shared" si="40"/>
        <v>778114</v>
      </c>
      <c r="T291" s="24">
        <f t="shared" si="41"/>
        <v>774037</v>
      </c>
      <c r="U291" s="23">
        <f t="shared" si="42"/>
        <v>-0.5239592142025461</v>
      </c>
    </row>
    <row r="292" spans="1:21" x14ac:dyDescent="0.2">
      <c r="A292" s="29" t="s">
        <v>233</v>
      </c>
      <c r="B292" s="34"/>
      <c r="C292" s="25"/>
      <c r="D292" s="25"/>
      <c r="E292" s="26"/>
      <c r="F292" s="25"/>
      <c r="G292" s="34"/>
      <c r="H292" s="25"/>
      <c r="I292" s="25"/>
      <c r="J292" s="26"/>
      <c r="K292" s="25"/>
      <c r="L292" s="25"/>
      <c r="M292" s="25"/>
      <c r="N292" s="25"/>
      <c r="O292" s="26"/>
      <c r="P292" s="25"/>
      <c r="Q292" s="25"/>
      <c r="R292" s="25"/>
      <c r="S292" s="25"/>
      <c r="T292" s="26"/>
      <c r="U292" s="25"/>
    </row>
    <row r="293" spans="1:21" x14ac:dyDescent="0.2">
      <c r="A293" s="30" t="s">
        <v>234</v>
      </c>
      <c r="B293" s="32">
        <v>37892</v>
      </c>
      <c r="C293" s="21">
        <v>25244</v>
      </c>
      <c r="D293" s="21">
        <v>247650</v>
      </c>
      <c r="E293" s="22">
        <v>233970</v>
      </c>
      <c r="F293" s="21">
        <f t="shared" si="35"/>
        <v>-5.5239248940036338</v>
      </c>
      <c r="G293" s="32">
        <v>17801</v>
      </c>
      <c r="H293" s="21">
        <v>9493</v>
      </c>
      <c r="I293" s="21">
        <v>124387</v>
      </c>
      <c r="J293" s="22">
        <v>84958</v>
      </c>
      <c r="K293" s="21">
        <f t="shared" si="36"/>
        <v>-31.6986501804851</v>
      </c>
      <c r="L293" s="21">
        <v>19627</v>
      </c>
      <c r="M293" s="21">
        <v>15915</v>
      </c>
      <c r="N293" s="21">
        <v>123089</v>
      </c>
      <c r="O293" s="22">
        <v>167847</v>
      </c>
      <c r="P293" s="21">
        <f t="shared" si="37"/>
        <v>36.362306948630668</v>
      </c>
      <c r="Q293" s="21">
        <f t="shared" si="38"/>
        <v>37428</v>
      </c>
      <c r="R293" s="21">
        <f t="shared" si="39"/>
        <v>25408</v>
      </c>
      <c r="S293" s="21">
        <f t="shared" si="40"/>
        <v>247476</v>
      </c>
      <c r="T293" s="22">
        <f t="shared" si="41"/>
        <v>252805</v>
      </c>
      <c r="U293" s="21">
        <f t="shared" si="42"/>
        <v>2.1533401218704036</v>
      </c>
    </row>
    <row r="294" spans="1:21" x14ac:dyDescent="0.2">
      <c r="A294" s="30" t="s">
        <v>235</v>
      </c>
      <c r="B294" s="32">
        <v>4096</v>
      </c>
      <c r="C294" s="21">
        <v>5658</v>
      </c>
      <c r="D294" s="21">
        <v>65659</v>
      </c>
      <c r="E294" s="22">
        <v>64254</v>
      </c>
      <c r="F294" s="21">
        <f t="shared" si="35"/>
        <v>-2.139843738101403</v>
      </c>
      <c r="G294" s="32">
        <v>7193</v>
      </c>
      <c r="H294" s="21">
        <v>6199</v>
      </c>
      <c r="I294" s="21">
        <v>51447</v>
      </c>
      <c r="J294" s="22">
        <v>53072</v>
      </c>
      <c r="K294" s="21">
        <f t="shared" si="36"/>
        <v>3.1585903939977067</v>
      </c>
      <c r="L294" s="21">
        <v>1190</v>
      </c>
      <c r="M294" s="21">
        <v>132</v>
      </c>
      <c r="N294" s="21">
        <v>9082</v>
      </c>
      <c r="O294" s="22">
        <v>14156</v>
      </c>
      <c r="P294" s="21">
        <f t="shared" si="37"/>
        <v>55.868751376348825</v>
      </c>
      <c r="Q294" s="21">
        <f t="shared" si="38"/>
        <v>8383</v>
      </c>
      <c r="R294" s="21">
        <f t="shared" si="39"/>
        <v>6331</v>
      </c>
      <c r="S294" s="21">
        <f t="shared" si="40"/>
        <v>60529</v>
      </c>
      <c r="T294" s="22">
        <f t="shared" si="41"/>
        <v>67228</v>
      </c>
      <c r="U294" s="21">
        <f t="shared" si="42"/>
        <v>11.067422227362091</v>
      </c>
    </row>
    <row r="295" spans="1:21" x14ac:dyDescent="0.2">
      <c r="A295" s="30" t="s">
        <v>236</v>
      </c>
      <c r="B295" s="32">
        <v>34344</v>
      </c>
      <c r="C295" s="21">
        <v>18069</v>
      </c>
      <c r="D295" s="21">
        <v>267728</v>
      </c>
      <c r="E295" s="22">
        <v>182144</v>
      </c>
      <c r="F295" s="21">
        <f t="shared" si="35"/>
        <v>-31.96677224645909</v>
      </c>
      <c r="G295" s="32">
        <v>32211</v>
      </c>
      <c r="H295" s="21">
        <v>12294</v>
      </c>
      <c r="I295" s="21">
        <v>235119</v>
      </c>
      <c r="J295" s="22">
        <v>125015</v>
      </c>
      <c r="K295" s="21">
        <f t="shared" si="36"/>
        <v>-46.829052522339751</v>
      </c>
      <c r="L295" s="21">
        <v>3494</v>
      </c>
      <c r="M295" s="21">
        <v>6104</v>
      </c>
      <c r="N295" s="21">
        <v>36074</v>
      </c>
      <c r="O295" s="22">
        <v>61912</v>
      </c>
      <c r="P295" s="21">
        <f t="shared" si="37"/>
        <v>71.624993069800965</v>
      </c>
      <c r="Q295" s="21">
        <f t="shared" si="38"/>
        <v>35705</v>
      </c>
      <c r="R295" s="21">
        <f t="shared" si="39"/>
        <v>18398</v>
      </c>
      <c r="S295" s="21">
        <f t="shared" si="40"/>
        <v>271193</v>
      </c>
      <c r="T295" s="22">
        <f t="shared" si="41"/>
        <v>186927</v>
      </c>
      <c r="U295" s="21">
        <f t="shared" si="42"/>
        <v>-31.072335937874502</v>
      </c>
    </row>
    <row r="296" spans="1:21" x14ac:dyDescent="0.2">
      <c r="A296" s="30" t="s">
        <v>237</v>
      </c>
      <c r="B296" s="32">
        <v>15152</v>
      </c>
      <c r="C296" s="21">
        <v>6982</v>
      </c>
      <c r="D296" s="21">
        <v>85914</v>
      </c>
      <c r="E296" s="22">
        <v>117929</v>
      </c>
      <c r="F296" s="21">
        <f t="shared" si="35"/>
        <v>37.264008194240752</v>
      </c>
      <c r="G296" s="32">
        <v>14576</v>
      </c>
      <c r="H296" s="21">
        <v>6163</v>
      </c>
      <c r="I296" s="21">
        <v>81809</v>
      </c>
      <c r="J296" s="22">
        <v>106334</v>
      </c>
      <c r="K296" s="21">
        <f t="shared" si="36"/>
        <v>29.978364238653448</v>
      </c>
      <c r="L296" s="21">
        <v>550</v>
      </c>
      <c r="M296" s="21">
        <v>878</v>
      </c>
      <c r="N296" s="21">
        <v>4639</v>
      </c>
      <c r="O296" s="22">
        <v>9471</v>
      </c>
      <c r="P296" s="21">
        <f t="shared" si="37"/>
        <v>104.16037939211036</v>
      </c>
      <c r="Q296" s="21">
        <f t="shared" si="38"/>
        <v>15126</v>
      </c>
      <c r="R296" s="21">
        <f t="shared" si="39"/>
        <v>7041</v>
      </c>
      <c r="S296" s="21">
        <f t="shared" si="40"/>
        <v>86448</v>
      </c>
      <c r="T296" s="22">
        <f t="shared" si="41"/>
        <v>115805</v>
      </c>
      <c r="U296" s="21">
        <f t="shared" si="42"/>
        <v>33.959143068665554</v>
      </c>
    </row>
    <row r="297" spans="1:21" x14ac:dyDescent="0.2">
      <c r="A297" s="30" t="s">
        <v>238</v>
      </c>
      <c r="B297" s="32">
        <v>8258</v>
      </c>
      <c r="C297" s="21">
        <v>9918</v>
      </c>
      <c r="D297" s="21">
        <v>50104</v>
      </c>
      <c r="E297" s="22">
        <v>77089</v>
      </c>
      <c r="F297" s="21">
        <f t="shared" si="35"/>
        <v>53.857975411144821</v>
      </c>
      <c r="G297" s="32">
        <v>2621</v>
      </c>
      <c r="H297" s="21">
        <v>2462</v>
      </c>
      <c r="I297" s="21">
        <v>19599</v>
      </c>
      <c r="J297" s="22">
        <v>17572</v>
      </c>
      <c r="K297" s="21">
        <f t="shared" si="36"/>
        <v>-10.342364406347263</v>
      </c>
      <c r="L297" s="21">
        <v>2812</v>
      </c>
      <c r="M297" s="21">
        <v>5002</v>
      </c>
      <c r="N297" s="21">
        <v>26243</v>
      </c>
      <c r="O297" s="22">
        <v>59298</v>
      </c>
      <c r="P297" s="21">
        <f t="shared" si="37"/>
        <v>125.95739816331974</v>
      </c>
      <c r="Q297" s="21">
        <f t="shared" si="38"/>
        <v>5433</v>
      </c>
      <c r="R297" s="21">
        <f t="shared" si="39"/>
        <v>7464</v>
      </c>
      <c r="S297" s="21">
        <f t="shared" si="40"/>
        <v>45842</v>
      </c>
      <c r="T297" s="22">
        <f t="shared" si="41"/>
        <v>76870</v>
      </c>
      <c r="U297" s="21">
        <f t="shared" si="42"/>
        <v>67.684655992321453</v>
      </c>
    </row>
    <row r="298" spans="1:21" x14ac:dyDescent="0.2">
      <c r="A298" s="30" t="s">
        <v>239</v>
      </c>
      <c r="B298" s="32">
        <v>44542</v>
      </c>
      <c r="C298" s="21">
        <v>32462</v>
      </c>
      <c r="D298" s="21">
        <v>346162</v>
      </c>
      <c r="E298" s="22">
        <v>406028</v>
      </c>
      <c r="F298" s="21">
        <f t="shared" si="35"/>
        <v>17.294214847383596</v>
      </c>
      <c r="G298" s="32">
        <v>28456</v>
      </c>
      <c r="H298" s="21">
        <v>25925</v>
      </c>
      <c r="I298" s="21">
        <v>260747</v>
      </c>
      <c r="J298" s="22">
        <v>281753</v>
      </c>
      <c r="K298" s="21">
        <f t="shared" si="36"/>
        <v>8.0560850172772849</v>
      </c>
      <c r="L298" s="21">
        <v>16192</v>
      </c>
      <c r="M298" s="21">
        <v>10132</v>
      </c>
      <c r="N298" s="21">
        <v>80809</v>
      </c>
      <c r="O298" s="22">
        <v>138000</v>
      </c>
      <c r="P298" s="21">
        <f t="shared" si="37"/>
        <v>70.773057456471435</v>
      </c>
      <c r="Q298" s="21">
        <f t="shared" si="38"/>
        <v>44648</v>
      </c>
      <c r="R298" s="21">
        <f t="shared" si="39"/>
        <v>36057</v>
      </c>
      <c r="S298" s="21">
        <f t="shared" si="40"/>
        <v>341556</v>
      </c>
      <c r="T298" s="22">
        <f t="shared" si="41"/>
        <v>419753</v>
      </c>
      <c r="U298" s="21">
        <f t="shared" si="42"/>
        <v>22.894342362599399</v>
      </c>
    </row>
    <row r="299" spans="1:21" x14ac:dyDescent="0.2">
      <c r="A299" s="29" t="s">
        <v>240</v>
      </c>
      <c r="B299" s="33">
        <v>144284</v>
      </c>
      <c r="C299" s="23">
        <v>98333</v>
      </c>
      <c r="D299" s="23">
        <v>1063217</v>
      </c>
      <c r="E299" s="24">
        <v>1081414</v>
      </c>
      <c r="F299" s="23">
        <f t="shared" si="35"/>
        <v>1.7115038604536985</v>
      </c>
      <c r="G299" s="33">
        <v>102858</v>
      </c>
      <c r="H299" s="23">
        <v>62536</v>
      </c>
      <c r="I299" s="23">
        <v>773108</v>
      </c>
      <c r="J299" s="24">
        <v>668704</v>
      </c>
      <c r="K299" s="23">
        <f t="shared" si="36"/>
        <v>-13.504452159336083</v>
      </c>
      <c r="L299" s="23">
        <v>43865</v>
      </c>
      <c r="M299" s="23">
        <v>38163</v>
      </c>
      <c r="N299" s="23">
        <v>279936</v>
      </c>
      <c r="O299" s="24">
        <v>450684</v>
      </c>
      <c r="P299" s="23">
        <f t="shared" si="37"/>
        <v>60.995370370370374</v>
      </c>
      <c r="Q299" s="23">
        <f t="shared" si="38"/>
        <v>146723</v>
      </c>
      <c r="R299" s="23">
        <f t="shared" si="39"/>
        <v>100699</v>
      </c>
      <c r="S299" s="23">
        <f t="shared" si="40"/>
        <v>1053044</v>
      </c>
      <c r="T299" s="24">
        <f t="shared" si="41"/>
        <v>1119388</v>
      </c>
      <c r="U299" s="23">
        <f t="shared" si="42"/>
        <v>6.3002115771040907</v>
      </c>
    </row>
    <row r="300" spans="1:21" x14ac:dyDescent="0.2">
      <c r="A300" s="29" t="s">
        <v>241</v>
      </c>
      <c r="B300" s="34"/>
      <c r="C300" s="25"/>
      <c r="D300" s="25"/>
      <c r="E300" s="26"/>
      <c r="F300" s="25"/>
      <c r="G300" s="34"/>
      <c r="H300" s="25"/>
      <c r="I300" s="25"/>
      <c r="J300" s="26"/>
      <c r="K300" s="25"/>
      <c r="L300" s="25"/>
      <c r="M300" s="25"/>
      <c r="N300" s="25"/>
      <c r="O300" s="26"/>
      <c r="P300" s="25"/>
      <c r="Q300" s="25"/>
      <c r="R300" s="25"/>
      <c r="S300" s="25"/>
      <c r="T300" s="26"/>
      <c r="U300" s="25"/>
    </row>
    <row r="301" spans="1:21" x14ac:dyDescent="0.2">
      <c r="A301" s="30" t="s">
        <v>242</v>
      </c>
      <c r="B301" s="32">
        <v>13381</v>
      </c>
      <c r="C301" s="21">
        <v>12919</v>
      </c>
      <c r="D301" s="21">
        <v>104323</v>
      </c>
      <c r="E301" s="22">
        <v>108224</v>
      </c>
      <c r="F301" s="21">
        <f t="shared" si="35"/>
        <v>3.739347986541798</v>
      </c>
      <c r="G301" s="32">
        <v>9359</v>
      </c>
      <c r="H301" s="21">
        <v>8665</v>
      </c>
      <c r="I301" s="21">
        <v>74501</v>
      </c>
      <c r="J301" s="22">
        <v>57899</v>
      </c>
      <c r="K301" s="21">
        <f t="shared" si="36"/>
        <v>-22.284264640743075</v>
      </c>
      <c r="L301" s="21">
        <v>4030</v>
      </c>
      <c r="M301" s="21">
        <v>7731</v>
      </c>
      <c r="N301" s="21">
        <v>28484</v>
      </c>
      <c r="O301" s="22">
        <v>46360</v>
      </c>
      <c r="P301" s="21">
        <f t="shared" si="37"/>
        <v>62.758039601179604</v>
      </c>
      <c r="Q301" s="21">
        <f t="shared" si="38"/>
        <v>13389</v>
      </c>
      <c r="R301" s="21">
        <f t="shared" si="39"/>
        <v>16396</v>
      </c>
      <c r="S301" s="21">
        <f t="shared" si="40"/>
        <v>102985</v>
      </c>
      <c r="T301" s="22">
        <f t="shared" si="41"/>
        <v>104259</v>
      </c>
      <c r="U301" s="21">
        <f t="shared" si="42"/>
        <v>1.2370733601980872</v>
      </c>
    </row>
    <row r="302" spans="1:21" x14ac:dyDescent="0.2">
      <c r="A302" s="30" t="s">
        <v>243</v>
      </c>
      <c r="B302" s="32">
        <v>0</v>
      </c>
      <c r="C302" s="21">
        <v>0</v>
      </c>
      <c r="D302" s="21">
        <v>0</v>
      </c>
      <c r="E302" s="22">
        <v>0</v>
      </c>
      <c r="F302" s="21" t="s">
        <v>313</v>
      </c>
      <c r="G302" s="32">
        <v>0</v>
      </c>
      <c r="H302" s="21">
        <v>0</v>
      </c>
      <c r="I302" s="21">
        <v>0</v>
      </c>
      <c r="J302" s="22">
        <v>0</v>
      </c>
      <c r="K302" s="21" t="s">
        <v>313</v>
      </c>
      <c r="L302" s="21">
        <v>0</v>
      </c>
      <c r="M302" s="21">
        <v>0</v>
      </c>
      <c r="N302" s="21">
        <v>8</v>
      </c>
      <c r="O302" s="22">
        <v>0</v>
      </c>
      <c r="P302" s="21">
        <f t="shared" si="37"/>
        <v>-100</v>
      </c>
      <c r="Q302" s="21">
        <f t="shared" si="38"/>
        <v>0</v>
      </c>
      <c r="R302" s="21">
        <f t="shared" si="39"/>
        <v>0</v>
      </c>
      <c r="S302" s="21">
        <f t="shared" si="40"/>
        <v>8</v>
      </c>
      <c r="T302" s="22">
        <f t="shared" si="41"/>
        <v>0</v>
      </c>
      <c r="U302" s="21">
        <f t="shared" si="42"/>
        <v>-100</v>
      </c>
    </row>
    <row r="303" spans="1:21" x14ac:dyDescent="0.2">
      <c r="A303" s="30" t="s">
        <v>244</v>
      </c>
      <c r="B303" s="32">
        <v>22</v>
      </c>
      <c r="C303" s="21">
        <v>0</v>
      </c>
      <c r="D303" s="21">
        <v>82</v>
      </c>
      <c r="E303" s="22">
        <v>120</v>
      </c>
      <c r="F303" s="21">
        <f t="shared" si="35"/>
        <v>46.341463414634148</v>
      </c>
      <c r="G303" s="32">
        <v>0</v>
      </c>
      <c r="H303" s="21">
        <v>0</v>
      </c>
      <c r="I303" s="21">
        <v>0</v>
      </c>
      <c r="J303" s="22">
        <v>0</v>
      </c>
      <c r="K303" s="21" t="s">
        <v>313</v>
      </c>
      <c r="L303" s="21">
        <v>0</v>
      </c>
      <c r="M303" s="21">
        <v>0</v>
      </c>
      <c r="N303" s="21">
        <v>60</v>
      </c>
      <c r="O303" s="22">
        <v>180</v>
      </c>
      <c r="P303" s="21">
        <f t="shared" si="37"/>
        <v>200</v>
      </c>
      <c r="Q303" s="21">
        <f t="shared" si="38"/>
        <v>0</v>
      </c>
      <c r="R303" s="21">
        <f t="shared" si="39"/>
        <v>0</v>
      </c>
      <c r="S303" s="21">
        <f t="shared" si="40"/>
        <v>60</v>
      </c>
      <c r="T303" s="22">
        <f t="shared" si="41"/>
        <v>180</v>
      </c>
      <c r="U303" s="21">
        <f t="shared" si="42"/>
        <v>200</v>
      </c>
    </row>
    <row r="304" spans="1:21" x14ac:dyDescent="0.2">
      <c r="A304" s="30" t="s">
        <v>245</v>
      </c>
      <c r="B304" s="32">
        <v>0</v>
      </c>
      <c r="C304" s="21">
        <v>0</v>
      </c>
      <c r="D304" s="21">
        <v>0</v>
      </c>
      <c r="E304" s="22">
        <v>0</v>
      </c>
      <c r="F304" s="21" t="s">
        <v>313</v>
      </c>
      <c r="G304" s="32">
        <v>0</v>
      </c>
      <c r="H304" s="21">
        <v>0</v>
      </c>
      <c r="I304" s="21">
        <v>3</v>
      </c>
      <c r="J304" s="22">
        <v>5</v>
      </c>
      <c r="K304" s="21">
        <f t="shared" si="36"/>
        <v>66.666666666666657</v>
      </c>
      <c r="L304" s="21">
        <v>0</v>
      </c>
      <c r="M304" s="21">
        <v>0</v>
      </c>
      <c r="N304" s="21">
        <v>0</v>
      </c>
      <c r="O304" s="22">
        <v>0</v>
      </c>
      <c r="P304" s="21" t="s">
        <v>313</v>
      </c>
      <c r="Q304" s="21">
        <f t="shared" si="38"/>
        <v>0</v>
      </c>
      <c r="R304" s="21">
        <f t="shared" si="39"/>
        <v>0</v>
      </c>
      <c r="S304" s="21">
        <f t="shared" si="40"/>
        <v>3</v>
      </c>
      <c r="T304" s="22">
        <f t="shared" si="41"/>
        <v>5</v>
      </c>
      <c r="U304" s="21">
        <f t="shared" si="42"/>
        <v>66.666666666666657</v>
      </c>
    </row>
    <row r="305" spans="1:21" x14ac:dyDescent="0.2">
      <c r="A305" s="30" t="s">
        <v>246</v>
      </c>
      <c r="B305" s="32">
        <v>1652</v>
      </c>
      <c r="C305" s="21">
        <v>3246</v>
      </c>
      <c r="D305" s="21">
        <v>15688</v>
      </c>
      <c r="E305" s="22">
        <v>18589</v>
      </c>
      <c r="F305" s="21">
        <f t="shared" si="35"/>
        <v>18.491840897501273</v>
      </c>
      <c r="G305" s="32">
        <v>159</v>
      </c>
      <c r="H305" s="21">
        <v>998</v>
      </c>
      <c r="I305" s="21">
        <v>4397</v>
      </c>
      <c r="J305" s="22">
        <v>6101</v>
      </c>
      <c r="K305" s="21">
        <f t="shared" si="36"/>
        <v>38.753695701614738</v>
      </c>
      <c r="L305" s="21">
        <v>1288</v>
      </c>
      <c r="M305" s="21">
        <v>1174</v>
      </c>
      <c r="N305" s="21">
        <v>10422</v>
      </c>
      <c r="O305" s="22">
        <v>15297</v>
      </c>
      <c r="P305" s="21">
        <f t="shared" si="37"/>
        <v>46.776050662061024</v>
      </c>
      <c r="Q305" s="21">
        <f t="shared" si="38"/>
        <v>1447</v>
      </c>
      <c r="R305" s="21">
        <f t="shared" si="39"/>
        <v>2172</v>
      </c>
      <c r="S305" s="21">
        <f t="shared" si="40"/>
        <v>14819</v>
      </c>
      <c r="T305" s="22">
        <f t="shared" si="41"/>
        <v>21398</v>
      </c>
      <c r="U305" s="21">
        <f t="shared" si="42"/>
        <v>44.395708212429987</v>
      </c>
    </row>
    <row r="306" spans="1:21" x14ac:dyDescent="0.2">
      <c r="A306" s="30" t="s">
        <v>247</v>
      </c>
      <c r="B306" s="32">
        <v>2535</v>
      </c>
      <c r="C306" s="21">
        <v>2136</v>
      </c>
      <c r="D306" s="21">
        <v>12926</v>
      </c>
      <c r="E306" s="22">
        <v>17336</v>
      </c>
      <c r="F306" s="21">
        <f t="shared" si="35"/>
        <v>34.117282995512923</v>
      </c>
      <c r="G306" s="32">
        <v>165</v>
      </c>
      <c r="H306" s="21">
        <v>172</v>
      </c>
      <c r="I306" s="21">
        <v>2675</v>
      </c>
      <c r="J306" s="22">
        <v>2009</v>
      </c>
      <c r="K306" s="21">
        <f t="shared" si="36"/>
        <v>-24.897196261682243</v>
      </c>
      <c r="L306" s="21">
        <v>2254</v>
      </c>
      <c r="M306" s="21">
        <v>1633</v>
      </c>
      <c r="N306" s="21">
        <v>8638</v>
      </c>
      <c r="O306" s="22">
        <v>14918</v>
      </c>
      <c r="P306" s="21">
        <f t="shared" si="37"/>
        <v>72.702014355174811</v>
      </c>
      <c r="Q306" s="21">
        <f t="shared" si="38"/>
        <v>2419</v>
      </c>
      <c r="R306" s="21">
        <f t="shared" si="39"/>
        <v>1805</v>
      </c>
      <c r="S306" s="21">
        <f t="shared" si="40"/>
        <v>11313</v>
      </c>
      <c r="T306" s="22">
        <f t="shared" si="41"/>
        <v>16927</v>
      </c>
      <c r="U306" s="21">
        <f t="shared" si="42"/>
        <v>49.624325996641033</v>
      </c>
    </row>
    <row r="307" spans="1:21" x14ac:dyDescent="0.2">
      <c r="A307" s="29" t="s">
        <v>248</v>
      </c>
      <c r="B307" s="33">
        <v>17590</v>
      </c>
      <c r="C307" s="23">
        <v>18301</v>
      </c>
      <c r="D307" s="23">
        <v>133019</v>
      </c>
      <c r="E307" s="24">
        <v>144269</v>
      </c>
      <c r="F307" s="23">
        <f t="shared" si="35"/>
        <v>8.4574384110540599</v>
      </c>
      <c r="G307" s="33">
        <v>9683</v>
      </c>
      <c r="H307" s="23">
        <v>9835</v>
      </c>
      <c r="I307" s="23">
        <v>81576</v>
      </c>
      <c r="J307" s="24">
        <v>66014</v>
      </c>
      <c r="K307" s="23">
        <f t="shared" si="36"/>
        <v>-19.07668922232029</v>
      </c>
      <c r="L307" s="23">
        <v>7572</v>
      </c>
      <c r="M307" s="23">
        <v>10538</v>
      </c>
      <c r="N307" s="23">
        <v>47612</v>
      </c>
      <c r="O307" s="24">
        <v>76755</v>
      </c>
      <c r="P307" s="23">
        <f t="shared" si="37"/>
        <v>61.209358985129803</v>
      </c>
      <c r="Q307" s="23">
        <f t="shared" si="38"/>
        <v>17255</v>
      </c>
      <c r="R307" s="23">
        <f t="shared" si="39"/>
        <v>20373</v>
      </c>
      <c r="S307" s="23">
        <f t="shared" si="40"/>
        <v>129188</v>
      </c>
      <c r="T307" s="24">
        <f t="shared" si="41"/>
        <v>142769</v>
      </c>
      <c r="U307" s="23">
        <f t="shared" si="42"/>
        <v>10.512586308325851</v>
      </c>
    </row>
    <row r="308" spans="1:21" x14ac:dyDescent="0.2">
      <c r="A308" s="29" t="s">
        <v>249</v>
      </c>
      <c r="B308" s="34"/>
      <c r="C308" s="25"/>
      <c r="D308" s="25"/>
      <c r="E308" s="26"/>
      <c r="F308" s="25"/>
      <c r="G308" s="34"/>
      <c r="H308" s="25"/>
      <c r="I308" s="25"/>
      <c r="J308" s="26"/>
      <c r="K308" s="25"/>
      <c r="L308" s="25"/>
      <c r="M308" s="25"/>
      <c r="N308" s="25"/>
      <c r="O308" s="26"/>
      <c r="P308" s="25"/>
      <c r="Q308" s="25"/>
      <c r="R308" s="25"/>
      <c r="S308" s="25"/>
      <c r="T308" s="26"/>
      <c r="U308" s="25"/>
    </row>
    <row r="309" spans="1:21" x14ac:dyDescent="0.2">
      <c r="A309" s="30" t="s">
        <v>250</v>
      </c>
      <c r="B309" s="32">
        <v>3709</v>
      </c>
      <c r="C309" s="21">
        <v>4827</v>
      </c>
      <c r="D309" s="21">
        <v>11476</v>
      </c>
      <c r="E309" s="22">
        <v>33715</v>
      </c>
      <c r="F309" s="21">
        <f t="shared" si="35"/>
        <v>193.78703380968977</v>
      </c>
      <c r="G309" s="32">
        <v>3543</v>
      </c>
      <c r="H309" s="21">
        <v>3464</v>
      </c>
      <c r="I309" s="21">
        <v>10464</v>
      </c>
      <c r="J309" s="22">
        <v>25900</v>
      </c>
      <c r="K309" s="21">
        <f t="shared" si="36"/>
        <v>147.51529051987768</v>
      </c>
      <c r="L309" s="21">
        <v>270</v>
      </c>
      <c r="M309" s="21">
        <v>1441</v>
      </c>
      <c r="N309" s="21">
        <v>902</v>
      </c>
      <c r="O309" s="22">
        <v>8750</v>
      </c>
      <c r="P309" s="21">
        <f t="shared" si="37"/>
        <v>870.06651884700671</v>
      </c>
      <c r="Q309" s="21">
        <f t="shared" si="38"/>
        <v>3813</v>
      </c>
      <c r="R309" s="21">
        <f t="shared" si="39"/>
        <v>4905</v>
      </c>
      <c r="S309" s="21">
        <f t="shared" si="40"/>
        <v>11366</v>
      </c>
      <c r="T309" s="22">
        <f t="shared" si="41"/>
        <v>34650</v>
      </c>
      <c r="U309" s="21">
        <f t="shared" si="42"/>
        <v>204.85658982931548</v>
      </c>
    </row>
    <row r="310" spans="1:21" x14ac:dyDescent="0.2">
      <c r="A310" s="30" t="s">
        <v>251</v>
      </c>
      <c r="B310" s="32">
        <v>0</v>
      </c>
      <c r="C310" s="21">
        <v>272</v>
      </c>
      <c r="D310" s="21">
        <v>0</v>
      </c>
      <c r="E310" s="22">
        <v>1952</v>
      </c>
      <c r="F310" s="21" t="s">
        <v>313</v>
      </c>
      <c r="G310" s="32">
        <v>0</v>
      </c>
      <c r="H310" s="21">
        <v>195</v>
      </c>
      <c r="I310" s="21">
        <v>0</v>
      </c>
      <c r="J310" s="22">
        <v>1790</v>
      </c>
      <c r="K310" s="21" t="s">
        <v>313</v>
      </c>
      <c r="L310" s="21">
        <v>0</v>
      </c>
      <c r="M310" s="21">
        <v>0</v>
      </c>
      <c r="N310" s="21">
        <v>0</v>
      </c>
      <c r="O310" s="22">
        <v>0</v>
      </c>
      <c r="P310" s="21" t="s">
        <v>313</v>
      </c>
      <c r="Q310" s="21">
        <f t="shared" si="38"/>
        <v>0</v>
      </c>
      <c r="R310" s="21">
        <f t="shared" si="39"/>
        <v>195</v>
      </c>
      <c r="S310" s="21">
        <f t="shared" si="40"/>
        <v>0</v>
      </c>
      <c r="T310" s="22">
        <f t="shared" si="41"/>
        <v>1790</v>
      </c>
      <c r="U310" s="21" t="s">
        <v>313</v>
      </c>
    </row>
    <row r="311" spans="1:21" x14ac:dyDescent="0.2">
      <c r="A311" s="30" t="s">
        <v>252</v>
      </c>
      <c r="B311" s="32">
        <v>28</v>
      </c>
      <c r="C311" s="21">
        <v>0</v>
      </c>
      <c r="D311" s="21">
        <v>252</v>
      </c>
      <c r="E311" s="22">
        <v>0</v>
      </c>
      <c r="F311" s="21">
        <f t="shared" si="35"/>
        <v>-100</v>
      </c>
      <c r="G311" s="32">
        <v>26</v>
      </c>
      <c r="H311" s="21">
        <v>0</v>
      </c>
      <c r="I311" s="21">
        <v>225</v>
      </c>
      <c r="J311" s="22">
        <v>3</v>
      </c>
      <c r="K311" s="21">
        <f t="shared" si="36"/>
        <v>-98.666666666666671</v>
      </c>
      <c r="L311" s="21">
        <v>0</v>
      </c>
      <c r="M311" s="21">
        <v>0</v>
      </c>
      <c r="N311" s="21">
        <v>0</v>
      </c>
      <c r="O311" s="22">
        <v>0</v>
      </c>
      <c r="P311" s="21" t="s">
        <v>313</v>
      </c>
      <c r="Q311" s="21">
        <f t="shared" si="38"/>
        <v>26</v>
      </c>
      <c r="R311" s="21">
        <f t="shared" si="39"/>
        <v>0</v>
      </c>
      <c r="S311" s="21">
        <f t="shared" si="40"/>
        <v>225</v>
      </c>
      <c r="T311" s="22">
        <f t="shared" si="41"/>
        <v>3</v>
      </c>
      <c r="U311" s="21">
        <f t="shared" si="42"/>
        <v>-98.666666666666671</v>
      </c>
    </row>
    <row r="312" spans="1:21" x14ac:dyDescent="0.2">
      <c r="A312" s="30" t="s">
        <v>253</v>
      </c>
      <c r="B312" s="32">
        <v>62751</v>
      </c>
      <c r="C312" s="21">
        <v>47338</v>
      </c>
      <c r="D312" s="21">
        <v>436473</v>
      </c>
      <c r="E312" s="22">
        <v>388559</v>
      </c>
      <c r="F312" s="21">
        <f t="shared" si="35"/>
        <v>-10.977540420598753</v>
      </c>
      <c r="G312" s="32">
        <v>62946</v>
      </c>
      <c r="H312" s="21">
        <v>45240</v>
      </c>
      <c r="I312" s="21">
        <v>430553</v>
      </c>
      <c r="J312" s="22">
        <v>371029</v>
      </c>
      <c r="K312" s="21">
        <f t="shared" si="36"/>
        <v>-13.82501109038841</v>
      </c>
      <c r="L312" s="21">
        <v>1302</v>
      </c>
      <c r="M312" s="21">
        <v>4346</v>
      </c>
      <c r="N312" s="21">
        <v>4564</v>
      </c>
      <c r="O312" s="22">
        <v>30127</v>
      </c>
      <c r="P312" s="21">
        <f t="shared" si="37"/>
        <v>560.10078878177035</v>
      </c>
      <c r="Q312" s="21">
        <f t="shared" si="38"/>
        <v>64248</v>
      </c>
      <c r="R312" s="21">
        <f t="shared" si="39"/>
        <v>49586</v>
      </c>
      <c r="S312" s="21">
        <f t="shared" si="40"/>
        <v>435117</v>
      </c>
      <c r="T312" s="22">
        <f t="shared" si="41"/>
        <v>401156</v>
      </c>
      <c r="U312" s="21">
        <f t="shared" si="42"/>
        <v>-7.8050271536161535</v>
      </c>
    </row>
    <row r="313" spans="1:21" x14ac:dyDescent="0.2">
      <c r="A313" s="30" t="s">
        <v>254</v>
      </c>
      <c r="B313" s="32">
        <v>2135</v>
      </c>
      <c r="C313" s="21">
        <v>2182</v>
      </c>
      <c r="D313" s="21">
        <v>14608</v>
      </c>
      <c r="E313" s="22">
        <v>24056</v>
      </c>
      <c r="F313" s="21">
        <f t="shared" si="35"/>
        <v>64.676889375684553</v>
      </c>
      <c r="G313" s="32">
        <v>412</v>
      </c>
      <c r="H313" s="21">
        <v>426</v>
      </c>
      <c r="I313" s="21">
        <v>2777</v>
      </c>
      <c r="J313" s="22">
        <v>3719</v>
      </c>
      <c r="K313" s="21">
        <f t="shared" si="36"/>
        <v>33.921498019445444</v>
      </c>
      <c r="L313" s="21">
        <v>1130</v>
      </c>
      <c r="M313" s="21">
        <v>850</v>
      </c>
      <c r="N313" s="21">
        <v>8690</v>
      </c>
      <c r="O313" s="22">
        <v>15040</v>
      </c>
      <c r="P313" s="21">
        <f t="shared" si="37"/>
        <v>73.072497123130034</v>
      </c>
      <c r="Q313" s="21">
        <f t="shared" si="38"/>
        <v>1542</v>
      </c>
      <c r="R313" s="21">
        <f t="shared" si="39"/>
        <v>1276</v>
      </c>
      <c r="S313" s="21">
        <f t="shared" si="40"/>
        <v>11467</v>
      </c>
      <c r="T313" s="22">
        <f t="shared" si="41"/>
        <v>18759</v>
      </c>
      <c r="U313" s="21">
        <f t="shared" si="42"/>
        <v>63.591174675154797</v>
      </c>
    </row>
    <row r="314" spans="1:21" x14ac:dyDescent="0.2">
      <c r="A314" s="29" t="s">
        <v>255</v>
      </c>
      <c r="B314" s="33">
        <v>68623</v>
      </c>
      <c r="C314" s="23">
        <v>54619</v>
      </c>
      <c r="D314" s="23">
        <v>462809</v>
      </c>
      <c r="E314" s="24">
        <v>448282</v>
      </c>
      <c r="F314" s="23">
        <f t="shared" si="35"/>
        <v>-3.1388758645575172</v>
      </c>
      <c r="G314" s="33">
        <v>66927</v>
      </c>
      <c r="H314" s="23">
        <v>49325</v>
      </c>
      <c r="I314" s="23">
        <v>444019</v>
      </c>
      <c r="J314" s="24">
        <v>402441</v>
      </c>
      <c r="K314" s="23">
        <f t="shared" si="36"/>
        <v>-9.3640137021163508</v>
      </c>
      <c r="L314" s="23">
        <v>2702</v>
      </c>
      <c r="M314" s="23">
        <v>6637</v>
      </c>
      <c r="N314" s="23">
        <v>14156</v>
      </c>
      <c r="O314" s="24">
        <v>53917</v>
      </c>
      <c r="P314" s="23">
        <f t="shared" si="37"/>
        <v>280.8773664877084</v>
      </c>
      <c r="Q314" s="23">
        <f t="shared" si="38"/>
        <v>69629</v>
      </c>
      <c r="R314" s="23">
        <f t="shared" si="39"/>
        <v>55962</v>
      </c>
      <c r="S314" s="23">
        <f t="shared" si="40"/>
        <v>458175</v>
      </c>
      <c r="T314" s="24">
        <f t="shared" si="41"/>
        <v>456358</v>
      </c>
      <c r="U314" s="23">
        <f t="shared" si="42"/>
        <v>-0.39657336170677143</v>
      </c>
    </row>
    <row r="315" spans="1:21" x14ac:dyDescent="0.2">
      <c r="A315" s="29" t="s">
        <v>256</v>
      </c>
      <c r="B315" s="34"/>
      <c r="C315" s="25"/>
      <c r="D315" s="25"/>
      <c r="E315" s="26"/>
      <c r="F315" s="25"/>
      <c r="G315" s="34"/>
      <c r="H315" s="25"/>
      <c r="I315" s="25"/>
      <c r="J315" s="26"/>
      <c r="K315" s="25"/>
      <c r="L315" s="25"/>
      <c r="M315" s="25"/>
      <c r="N315" s="25"/>
      <c r="O315" s="26"/>
      <c r="P315" s="25"/>
      <c r="Q315" s="25"/>
      <c r="R315" s="25"/>
      <c r="S315" s="25"/>
      <c r="T315" s="26"/>
      <c r="U315" s="25"/>
    </row>
    <row r="316" spans="1:21" x14ac:dyDescent="0.2">
      <c r="A316" s="30" t="s">
        <v>257</v>
      </c>
      <c r="B316" s="32">
        <v>6695</v>
      </c>
      <c r="C316" s="21">
        <v>6407</v>
      </c>
      <c r="D316" s="21">
        <v>52075</v>
      </c>
      <c r="E316" s="22">
        <v>62730</v>
      </c>
      <c r="F316" s="21">
        <f t="shared" si="35"/>
        <v>20.46087373979837</v>
      </c>
      <c r="G316" s="32">
        <v>1392</v>
      </c>
      <c r="H316" s="21">
        <v>958</v>
      </c>
      <c r="I316" s="21">
        <v>12067</v>
      </c>
      <c r="J316" s="22">
        <v>11201</v>
      </c>
      <c r="K316" s="21">
        <f t="shared" si="36"/>
        <v>-7.1765973315654268</v>
      </c>
      <c r="L316" s="21">
        <v>4968</v>
      </c>
      <c r="M316" s="21">
        <v>4446</v>
      </c>
      <c r="N316" s="21">
        <v>41668</v>
      </c>
      <c r="O316" s="22">
        <v>54343</v>
      </c>
      <c r="P316" s="21">
        <f t="shared" si="37"/>
        <v>30.419026591149084</v>
      </c>
      <c r="Q316" s="21">
        <f t="shared" si="38"/>
        <v>6360</v>
      </c>
      <c r="R316" s="21">
        <f t="shared" si="39"/>
        <v>5404</v>
      </c>
      <c r="S316" s="21">
        <f t="shared" si="40"/>
        <v>53735</v>
      </c>
      <c r="T316" s="22">
        <f t="shared" si="41"/>
        <v>65544</v>
      </c>
      <c r="U316" s="21">
        <f t="shared" si="42"/>
        <v>21.976365497348098</v>
      </c>
    </row>
    <row r="317" spans="1:21" x14ac:dyDescent="0.2">
      <c r="A317" s="30" t="s">
        <v>258</v>
      </c>
      <c r="B317" s="32">
        <v>0</v>
      </c>
      <c r="C317" s="21">
        <v>19</v>
      </c>
      <c r="D317" s="21">
        <v>0</v>
      </c>
      <c r="E317" s="22">
        <v>69</v>
      </c>
      <c r="F317" s="21" t="s">
        <v>313</v>
      </c>
      <c r="G317" s="32">
        <v>0</v>
      </c>
      <c r="H317" s="21">
        <v>18</v>
      </c>
      <c r="I317" s="21">
        <v>0</v>
      </c>
      <c r="J317" s="22">
        <v>73</v>
      </c>
      <c r="K317" s="21" t="s">
        <v>313</v>
      </c>
      <c r="L317" s="21">
        <v>0</v>
      </c>
      <c r="M317" s="21">
        <v>0</v>
      </c>
      <c r="N317" s="21">
        <v>0</v>
      </c>
      <c r="O317" s="22">
        <v>0</v>
      </c>
      <c r="P317" s="21" t="s">
        <v>313</v>
      </c>
      <c r="Q317" s="21">
        <f t="shared" si="38"/>
        <v>0</v>
      </c>
      <c r="R317" s="21">
        <f t="shared" si="39"/>
        <v>18</v>
      </c>
      <c r="S317" s="21">
        <f t="shared" si="40"/>
        <v>0</v>
      </c>
      <c r="T317" s="22">
        <f t="shared" si="41"/>
        <v>73</v>
      </c>
      <c r="U317" s="21" t="s">
        <v>313</v>
      </c>
    </row>
    <row r="318" spans="1:21" x14ac:dyDescent="0.2">
      <c r="A318" s="30" t="s">
        <v>259</v>
      </c>
      <c r="B318" s="32">
        <v>0</v>
      </c>
      <c r="C318" s="21">
        <v>0</v>
      </c>
      <c r="D318" s="21">
        <v>0</v>
      </c>
      <c r="E318" s="22">
        <v>0</v>
      </c>
      <c r="F318" s="21" t="s">
        <v>313</v>
      </c>
      <c r="G318" s="32">
        <v>0</v>
      </c>
      <c r="H318" s="21">
        <v>0</v>
      </c>
      <c r="I318" s="21">
        <v>0</v>
      </c>
      <c r="J318" s="22">
        <v>2</v>
      </c>
      <c r="K318" s="21" t="s">
        <v>313</v>
      </c>
      <c r="L318" s="21">
        <v>0</v>
      </c>
      <c r="M318" s="21">
        <v>0</v>
      </c>
      <c r="N318" s="21">
        <v>0</v>
      </c>
      <c r="O318" s="22">
        <v>0</v>
      </c>
      <c r="P318" s="21" t="s">
        <v>313</v>
      </c>
      <c r="Q318" s="21">
        <f t="shared" si="38"/>
        <v>0</v>
      </c>
      <c r="R318" s="21">
        <f t="shared" si="39"/>
        <v>0</v>
      </c>
      <c r="S318" s="21">
        <f t="shared" si="40"/>
        <v>0</v>
      </c>
      <c r="T318" s="22">
        <f t="shared" si="41"/>
        <v>2</v>
      </c>
      <c r="U318" s="21" t="s">
        <v>313</v>
      </c>
    </row>
    <row r="319" spans="1:21" x14ac:dyDescent="0.2">
      <c r="A319" s="30" t="s">
        <v>260</v>
      </c>
      <c r="B319" s="32">
        <v>3991</v>
      </c>
      <c r="C319" s="21">
        <v>6839</v>
      </c>
      <c r="D319" s="21">
        <v>22686</v>
      </c>
      <c r="E319" s="22">
        <v>47526</v>
      </c>
      <c r="F319" s="21">
        <f t="shared" si="35"/>
        <v>109.49484263422376</v>
      </c>
      <c r="G319" s="32">
        <v>34</v>
      </c>
      <c r="H319" s="21">
        <v>3248</v>
      </c>
      <c r="I319" s="21">
        <v>8004</v>
      </c>
      <c r="J319" s="22">
        <v>27992</v>
      </c>
      <c r="K319" s="21">
        <f t="shared" si="36"/>
        <v>249.72513743128437</v>
      </c>
      <c r="L319" s="21">
        <v>2013</v>
      </c>
      <c r="M319" s="21">
        <v>1050</v>
      </c>
      <c r="N319" s="21">
        <v>11979</v>
      </c>
      <c r="O319" s="22">
        <v>16433</v>
      </c>
      <c r="P319" s="21">
        <f t="shared" si="37"/>
        <v>37.181734702395858</v>
      </c>
      <c r="Q319" s="21">
        <f t="shared" si="38"/>
        <v>2047</v>
      </c>
      <c r="R319" s="21">
        <f t="shared" si="39"/>
        <v>4298</v>
      </c>
      <c r="S319" s="21">
        <f t="shared" si="40"/>
        <v>19983</v>
      </c>
      <c r="T319" s="22">
        <f t="shared" si="41"/>
        <v>44425</v>
      </c>
      <c r="U319" s="21">
        <f t="shared" si="42"/>
        <v>122.31396687184106</v>
      </c>
    </row>
    <row r="320" spans="1:21" x14ac:dyDescent="0.2">
      <c r="A320" s="29" t="s">
        <v>261</v>
      </c>
      <c r="B320" s="33">
        <v>10686</v>
      </c>
      <c r="C320" s="23">
        <v>13265</v>
      </c>
      <c r="D320" s="23">
        <v>74761</v>
      </c>
      <c r="E320" s="24">
        <v>110325</v>
      </c>
      <c r="F320" s="23">
        <f t="shared" si="35"/>
        <v>47.570257219673358</v>
      </c>
      <c r="G320" s="33">
        <v>1426</v>
      </c>
      <c r="H320" s="23">
        <v>4224</v>
      </c>
      <c r="I320" s="23">
        <v>20071</v>
      </c>
      <c r="J320" s="24">
        <v>39268</v>
      </c>
      <c r="K320" s="23">
        <f t="shared" si="36"/>
        <v>95.645458621892288</v>
      </c>
      <c r="L320" s="23">
        <v>6981</v>
      </c>
      <c r="M320" s="23">
        <v>5496</v>
      </c>
      <c r="N320" s="23">
        <v>53647</v>
      </c>
      <c r="O320" s="24">
        <v>70776</v>
      </c>
      <c r="P320" s="23">
        <f t="shared" si="37"/>
        <v>31.929092027513189</v>
      </c>
      <c r="Q320" s="23">
        <f t="shared" si="38"/>
        <v>8407</v>
      </c>
      <c r="R320" s="23">
        <f t="shared" si="39"/>
        <v>9720</v>
      </c>
      <c r="S320" s="23">
        <f t="shared" si="40"/>
        <v>73718</v>
      </c>
      <c r="T320" s="24">
        <f t="shared" si="41"/>
        <v>110044</v>
      </c>
      <c r="U320" s="23">
        <f t="shared" si="42"/>
        <v>49.276974416017801</v>
      </c>
    </row>
    <row r="321" spans="1:21" x14ac:dyDescent="0.2">
      <c r="A321" s="29" t="s">
        <v>262</v>
      </c>
      <c r="B321" s="34"/>
      <c r="C321" s="25"/>
      <c r="D321" s="25"/>
      <c r="E321" s="26"/>
      <c r="F321" s="25"/>
      <c r="G321" s="34"/>
      <c r="H321" s="25"/>
      <c r="I321" s="25"/>
      <c r="J321" s="26"/>
      <c r="K321" s="25"/>
      <c r="L321" s="25"/>
      <c r="M321" s="25"/>
      <c r="N321" s="25"/>
      <c r="O321" s="26"/>
      <c r="P321" s="25"/>
      <c r="Q321" s="25"/>
      <c r="R321" s="25"/>
      <c r="S321" s="25"/>
      <c r="T321" s="26"/>
      <c r="U321" s="25"/>
    </row>
    <row r="322" spans="1:21" x14ac:dyDescent="0.2">
      <c r="A322" s="30" t="s">
        <v>263</v>
      </c>
      <c r="B322" s="32">
        <v>0</v>
      </c>
      <c r="C322" s="21">
        <v>0</v>
      </c>
      <c r="D322" s="21">
        <v>1039</v>
      </c>
      <c r="E322" s="22">
        <v>0</v>
      </c>
      <c r="F322" s="21">
        <f t="shared" si="35"/>
        <v>-100</v>
      </c>
      <c r="G322" s="32">
        <v>0</v>
      </c>
      <c r="H322" s="21">
        <v>0</v>
      </c>
      <c r="I322" s="21">
        <v>368</v>
      </c>
      <c r="J322" s="22">
        <v>0</v>
      </c>
      <c r="K322" s="21">
        <f t="shared" si="36"/>
        <v>-100</v>
      </c>
      <c r="L322" s="21">
        <v>0</v>
      </c>
      <c r="M322" s="21">
        <v>0</v>
      </c>
      <c r="N322" s="21">
        <v>921</v>
      </c>
      <c r="O322" s="22">
        <v>0</v>
      </c>
      <c r="P322" s="21">
        <f t="shared" si="37"/>
        <v>-100</v>
      </c>
      <c r="Q322" s="21">
        <f t="shared" si="38"/>
        <v>0</v>
      </c>
      <c r="R322" s="21">
        <f t="shared" si="39"/>
        <v>0</v>
      </c>
      <c r="S322" s="21">
        <f t="shared" si="40"/>
        <v>1289</v>
      </c>
      <c r="T322" s="22">
        <f t="shared" si="41"/>
        <v>0</v>
      </c>
      <c r="U322" s="21">
        <f t="shared" si="42"/>
        <v>-100</v>
      </c>
    </row>
    <row r="323" spans="1:21" x14ac:dyDescent="0.2">
      <c r="A323" s="30" t="s">
        <v>264</v>
      </c>
      <c r="B323" s="32">
        <v>0</v>
      </c>
      <c r="C323" s="21">
        <v>26</v>
      </c>
      <c r="D323" s="21">
        <v>0</v>
      </c>
      <c r="E323" s="22">
        <v>179</v>
      </c>
      <c r="F323" s="21" t="s">
        <v>313</v>
      </c>
      <c r="G323" s="32">
        <v>0</v>
      </c>
      <c r="H323" s="21">
        <v>20</v>
      </c>
      <c r="I323" s="21">
        <v>0</v>
      </c>
      <c r="J323" s="22">
        <v>187</v>
      </c>
      <c r="K323" s="21" t="s">
        <v>313</v>
      </c>
      <c r="L323" s="21">
        <v>0</v>
      </c>
      <c r="M323" s="21">
        <v>0</v>
      </c>
      <c r="N323" s="21">
        <v>0</v>
      </c>
      <c r="O323" s="22">
        <v>0</v>
      </c>
      <c r="P323" s="21" t="s">
        <v>313</v>
      </c>
      <c r="Q323" s="21">
        <f t="shared" si="38"/>
        <v>0</v>
      </c>
      <c r="R323" s="21">
        <f t="shared" si="39"/>
        <v>20</v>
      </c>
      <c r="S323" s="21">
        <f t="shared" si="40"/>
        <v>0</v>
      </c>
      <c r="T323" s="22">
        <f t="shared" si="41"/>
        <v>187</v>
      </c>
      <c r="U323" s="21" t="s">
        <v>313</v>
      </c>
    </row>
    <row r="324" spans="1:21" x14ac:dyDescent="0.2">
      <c r="A324" s="30" t="s">
        <v>265</v>
      </c>
      <c r="B324" s="32">
        <v>71</v>
      </c>
      <c r="C324" s="21">
        <v>71</v>
      </c>
      <c r="D324" s="21">
        <v>539</v>
      </c>
      <c r="E324" s="22">
        <v>596</v>
      </c>
      <c r="F324" s="21">
        <f t="shared" si="35"/>
        <v>10.575139146567718</v>
      </c>
      <c r="G324" s="32">
        <v>79</v>
      </c>
      <c r="H324" s="21">
        <v>41</v>
      </c>
      <c r="I324" s="21">
        <v>496</v>
      </c>
      <c r="J324" s="22">
        <v>465</v>
      </c>
      <c r="K324" s="21">
        <f t="shared" si="36"/>
        <v>-6.25</v>
      </c>
      <c r="L324" s="21">
        <v>0</v>
      </c>
      <c r="M324" s="21">
        <v>0</v>
      </c>
      <c r="N324" s="21">
        <v>0</v>
      </c>
      <c r="O324" s="22">
        <v>0</v>
      </c>
      <c r="P324" s="21" t="s">
        <v>313</v>
      </c>
      <c r="Q324" s="21">
        <f t="shared" si="38"/>
        <v>79</v>
      </c>
      <c r="R324" s="21">
        <f t="shared" si="39"/>
        <v>41</v>
      </c>
      <c r="S324" s="21">
        <f t="shared" si="40"/>
        <v>496</v>
      </c>
      <c r="T324" s="22">
        <f t="shared" si="41"/>
        <v>465</v>
      </c>
      <c r="U324" s="21">
        <f t="shared" si="42"/>
        <v>-6.25</v>
      </c>
    </row>
    <row r="325" spans="1:21" x14ac:dyDescent="0.2">
      <c r="A325" s="30" t="s">
        <v>266</v>
      </c>
      <c r="B325" s="32">
        <v>0</v>
      </c>
      <c r="C325" s="21">
        <v>0</v>
      </c>
      <c r="D325" s="21">
        <v>0</v>
      </c>
      <c r="E325" s="22">
        <v>0</v>
      </c>
      <c r="F325" s="21" t="s">
        <v>313</v>
      </c>
      <c r="G325" s="32">
        <v>0</v>
      </c>
      <c r="H325" s="21">
        <v>0</v>
      </c>
      <c r="I325" s="21">
        <v>0</v>
      </c>
      <c r="J325" s="22">
        <v>2</v>
      </c>
      <c r="K325" s="21" t="s">
        <v>313</v>
      </c>
      <c r="L325" s="21">
        <v>0</v>
      </c>
      <c r="M325" s="21">
        <v>0</v>
      </c>
      <c r="N325" s="21">
        <v>0</v>
      </c>
      <c r="O325" s="22">
        <v>0</v>
      </c>
      <c r="P325" s="21" t="s">
        <v>313</v>
      </c>
      <c r="Q325" s="21">
        <f t="shared" si="38"/>
        <v>0</v>
      </c>
      <c r="R325" s="21">
        <f t="shared" si="39"/>
        <v>0</v>
      </c>
      <c r="S325" s="21">
        <f t="shared" si="40"/>
        <v>0</v>
      </c>
      <c r="T325" s="22">
        <f t="shared" si="41"/>
        <v>2</v>
      </c>
      <c r="U325" s="21" t="s">
        <v>313</v>
      </c>
    </row>
    <row r="326" spans="1:21" x14ac:dyDescent="0.2">
      <c r="A326" s="30" t="s">
        <v>267</v>
      </c>
      <c r="B326" s="32">
        <v>1626</v>
      </c>
      <c r="C326" s="21">
        <v>4417</v>
      </c>
      <c r="D326" s="21">
        <v>20581</v>
      </c>
      <c r="E326" s="22">
        <v>30996</v>
      </c>
      <c r="F326" s="21">
        <f t="shared" si="35"/>
        <v>50.60492687430154</v>
      </c>
      <c r="G326" s="32">
        <v>1392</v>
      </c>
      <c r="H326" s="21">
        <v>1238</v>
      </c>
      <c r="I326" s="21">
        <v>9594</v>
      </c>
      <c r="J326" s="22">
        <v>11610</v>
      </c>
      <c r="K326" s="21">
        <f t="shared" si="36"/>
        <v>21.013133208255162</v>
      </c>
      <c r="L326" s="21">
        <v>1200</v>
      </c>
      <c r="M326" s="21">
        <v>3716</v>
      </c>
      <c r="N326" s="21">
        <v>11649</v>
      </c>
      <c r="O326" s="22">
        <v>18247</v>
      </c>
      <c r="P326" s="21">
        <f t="shared" si="37"/>
        <v>56.640054940338224</v>
      </c>
      <c r="Q326" s="21">
        <f t="shared" si="38"/>
        <v>2592</v>
      </c>
      <c r="R326" s="21">
        <f t="shared" si="39"/>
        <v>4954</v>
      </c>
      <c r="S326" s="21">
        <f t="shared" si="40"/>
        <v>21243</v>
      </c>
      <c r="T326" s="22">
        <f t="shared" si="41"/>
        <v>29857</v>
      </c>
      <c r="U326" s="21">
        <f t="shared" si="42"/>
        <v>40.549828178694156</v>
      </c>
    </row>
    <row r="327" spans="1:21" x14ac:dyDescent="0.2">
      <c r="A327" s="30" t="s">
        <v>268</v>
      </c>
      <c r="B327" s="32">
        <v>0</v>
      </c>
      <c r="C327" s="21">
        <v>10</v>
      </c>
      <c r="D327" s="21">
        <v>30</v>
      </c>
      <c r="E327" s="22">
        <v>68</v>
      </c>
      <c r="F327" s="21">
        <f t="shared" si="35"/>
        <v>126.66666666666666</v>
      </c>
      <c r="G327" s="32">
        <v>0</v>
      </c>
      <c r="H327" s="21">
        <v>5</v>
      </c>
      <c r="I327" s="21">
        <v>29</v>
      </c>
      <c r="J327" s="22">
        <v>60</v>
      </c>
      <c r="K327" s="21">
        <f t="shared" si="36"/>
        <v>106.89655172413792</v>
      </c>
      <c r="L327" s="21">
        <v>0</v>
      </c>
      <c r="M327" s="21">
        <v>0</v>
      </c>
      <c r="N327" s="21">
        <v>0</v>
      </c>
      <c r="O327" s="22">
        <v>0</v>
      </c>
      <c r="P327" s="21" t="s">
        <v>313</v>
      </c>
      <c r="Q327" s="21">
        <f t="shared" si="38"/>
        <v>0</v>
      </c>
      <c r="R327" s="21">
        <f t="shared" si="39"/>
        <v>5</v>
      </c>
      <c r="S327" s="21">
        <f t="shared" si="40"/>
        <v>29</v>
      </c>
      <c r="T327" s="22">
        <f t="shared" si="41"/>
        <v>60</v>
      </c>
      <c r="U327" s="21">
        <f t="shared" si="42"/>
        <v>106.89655172413792</v>
      </c>
    </row>
    <row r="328" spans="1:21" x14ac:dyDescent="0.2">
      <c r="A328" s="30" t="s">
        <v>269</v>
      </c>
      <c r="B328" s="32">
        <v>7</v>
      </c>
      <c r="C328" s="21">
        <v>39</v>
      </c>
      <c r="D328" s="21">
        <v>183</v>
      </c>
      <c r="E328" s="22">
        <v>446</v>
      </c>
      <c r="F328" s="21">
        <f t="shared" si="35"/>
        <v>143.71584699453553</v>
      </c>
      <c r="G328" s="32">
        <v>7</v>
      </c>
      <c r="H328" s="21">
        <v>39</v>
      </c>
      <c r="I328" s="21">
        <v>183</v>
      </c>
      <c r="J328" s="22">
        <v>446</v>
      </c>
      <c r="K328" s="21">
        <f t="shared" si="36"/>
        <v>143.71584699453553</v>
      </c>
      <c r="L328" s="21">
        <v>0</v>
      </c>
      <c r="M328" s="21">
        <v>0</v>
      </c>
      <c r="N328" s="21">
        <v>0</v>
      </c>
      <c r="O328" s="22">
        <v>0</v>
      </c>
      <c r="P328" s="21" t="s">
        <v>313</v>
      </c>
      <c r="Q328" s="21">
        <f t="shared" si="38"/>
        <v>7</v>
      </c>
      <c r="R328" s="21">
        <f t="shared" si="39"/>
        <v>39</v>
      </c>
      <c r="S328" s="21">
        <f t="shared" si="40"/>
        <v>183</v>
      </c>
      <c r="T328" s="22">
        <f t="shared" si="41"/>
        <v>446</v>
      </c>
      <c r="U328" s="21">
        <f t="shared" si="42"/>
        <v>143.71584699453553</v>
      </c>
    </row>
    <row r="329" spans="1:21" x14ac:dyDescent="0.2">
      <c r="A329" s="29" t="s">
        <v>270</v>
      </c>
      <c r="B329" s="33">
        <v>1704</v>
      </c>
      <c r="C329" s="23">
        <v>4563</v>
      </c>
      <c r="D329" s="23">
        <v>22372</v>
      </c>
      <c r="E329" s="24">
        <v>32285</v>
      </c>
      <c r="F329" s="23">
        <f t="shared" si="35"/>
        <v>44.309851600214557</v>
      </c>
      <c r="G329" s="33">
        <v>1478</v>
      </c>
      <c r="H329" s="23">
        <v>1343</v>
      </c>
      <c r="I329" s="23">
        <v>10670</v>
      </c>
      <c r="J329" s="24">
        <v>12770</v>
      </c>
      <c r="K329" s="23">
        <f t="shared" si="36"/>
        <v>19.681349578256796</v>
      </c>
      <c r="L329" s="23">
        <v>1200</v>
      </c>
      <c r="M329" s="23">
        <v>3716</v>
      </c>
      <c r="N329" s="23">
        <v>12570</v>
      </c>
      <c r="O329" s="24">
        <v>18247</v>
      </c>
      <c r="P329" s="23">
        <f t="shared" si="37"/>
        <v>45.163086714399363</v>
      </c>
      <c r="Q329" s="23">
        <f t="shared" si="38"/>
        <v>2678</v>
      </c>
      <c r="R329" s="23">
        <f t="shared" si="39"/>
        <v>5059</v>
      </c>
      <c r="S329" s="23">
        <f t="shared" si="40"/>
        <v>23240</v>
      </c>
      <c r="T329" s="24">
        <f t="shared" si="41"/>
        <v>31017</v>
      </c>
      <c r="U329" s="23">
        <f t="shared" si="42"/>
        <v>33.463855421686745</v>
      </c>
    </row>
    <row r="330" spans="1:21" x14ac:dyDescent="0.2">
      <c r="A330" s="29" t="s">
        <v>271</v>
      </c>
      <c r="B330" s="34"/>
      <c r="C330" s="25"/>
      <c r="D330" s="25"/>
      <c r="E330" s="26"/>
      <c r="F330" s="25"/>
      <c r="G330" s="34"/>
      <c r="H330" s="25"/>
      <c r="I330" s="25"/>
      <c r="J330" s="26"/>
      <c r="K330" s="25"/>
      <c r="L330" s="25"/>
      <c r="M330" s="25"/>
      <c r="N330" s="25"/>
      <c r="O330" s="26"/>
      <c r="P330" s="25"/>
      <c r="Q330" s="25"/>
      <c r="R330" s="25"/>
      <c r="S330" s="25"/>
      <c r="T330" s="26"/>
      <c r="U330" s="25"/>
    </row>
    <row r="331" spans="1:21" x14ac:dyDescent="0.2">
      <c r="A331" s="30" t="s">
        <v>272</v>
      </c>
      <c r="B331" s="32">
        <v>0</v>
      </c>
      <c r="C331" s="21">
        <v>0</v>
      </c>
      <c r="D331" s="21">
        <v>17</v>
      </c>
      <c r="E331" s="22">
        <v>0</v>
      </c>
      <c r="F331" s="21">
        <f t="shared" ref="F331:F384" si="43">(E331-D331)/D331*100</f>
        <v>-100</v>
      </c>
      <c r="G331" s="32">
        <v>3</v>
      </c>
      <c r="H331" s="21">
        <v>0</v>
      </c>
      <c r="I331" s="21">
        <v>106</v>
      </c>
      <c r="J331" s="22">
        <v>0</v>
      </c>
      <c r="K331" s="21">
        <f t="shared" ref="K331:K384" si="44">(J331-I331)/I331*100</f>
        <v>-100</v>
      </c>
      <c r="L331" s="21">
        <v>0</v>
      </c>
      <c r="M331" s="21">
        <v>0</v>
      </c>
      <c r="N331" s="21">
        <v>0</v>
      </c>
      <c r="O331" s="22">
        <v>0</v>
      </c>
      <c r="P331" s="21" t="s">
        <v>313</v>
      </c>
      <c r="Q331" s="21">
        <f t="shared" si="38"/>
        <v>3</v>
      </c>
      <c r="R331" s="21">
        <f t="shared" si="39"/>
        <v>0</v>
      </c>
      <c r="S331" s="21">
        <f t="shared" si="40"/>
        <v>106</v>
      </c>
      <c r="T331" s="22">
        <f t="shared" si="41"/>
        <v>0</v>
      </c>
      <c r="U331" s="21">
        <f t="shared" ref="U331:U384" si="45">(T331-S331)/S331*100</f>
        <v>-100</v>
      </c>
    </row>
    <row r="332" spans="1:21" x14ac:dyDescent="0.2">
      <c r="A332" s="30" t="s">
        <v>273</v>
      </c>
      <c r="B332" s="32">
        <v>0</v>
      </c>
      <c r="C332" s="21">
        <v>0</v>
      </c>
      <c r="D332" s="21">
        <v>0</v>
      </c>
      <c r="E332" s="22">
        <v>0</v>
      </c>
      <c r="F332" s="21" t="s">
        <v>313</v>
      </c>
      <c r="G332" s="32">
        <v>0</v>
      </c>
      <c r="H332" s="21">
        <v>11</v>
      </c>
      <c r="I332" s="21">
        <v>0</v>
      </c>
      <c r="J332" s="22">
        <v>67</v>
      </c>
      <c r="K332" s="21" t="s">
        <v>313</v>
      </c>
      <c r="L332" s="21">
        <v>0</v>
      </c>
      <c r="M332" s="21">
        <v>0</v>
      </c>
      <c r="N332" s="21">
        <v>0</v>
      </c>
      <c r="O332" s="22">
        <v>0</v>
      </c>
      <c r="P332" s="21" t="s">
        <v>313</v>
      </c>
      <c r="Q332" s="21">
        <f t="shared" ref="Q332:Q384" si="46">G332+L332</f>
        <v>0</v>
      </c>
      <c r="R332" s="21">
        <f t="shared" ref="R332:R384" si="47">H332+M332</f>
        <v>11</v>
      </c>
      <c r="S332" s="21">
        <f t="shared" ref="S332:S384" si="48">I332+N332</f>
        <v>0</v>
      </c>
      <c r="T332" s="22">
        <f t="shared" ref="T332:T384" si="49">J332+O332</f>
        <v>67</v>
      </c>
      <c r="U332" s="21" t="s">
        <v>313</v>
      </c>
    </row>
    <row r="333" spans="1:21" x14ac:dyDescent="0.2">
      <c r="A333" s="30" t="s">
        <v>274</v>
      </c>
      <c r="B333" s="32">
        <v>0</v>
      </c>
      <c r="C333" s="21">
        <v>0</v>
      </c>
      <c r="D333" s="21">
        <v>0</v>
      </c>
      <c r="E333" s="22">
        <v>4</v>
      </c>
      <c r="F333" s="21" t="s">
        <v>313</v>
      </c>
      <c r="G333" s="32">
        <v>0</v>
      </c>
      <c r="H333" s="21">
        <v>0</v>
      </c>
      <c r="I333" s="21">
        <v>4</v>
      </c>
      <c r="J333" s="22">
        <v>2</v>
      </c>
      <c r="K333" s="21">
        <f t="shared" si="44"/>
        <v>-50</v>
      </c>
      <c r="L333" s="21">
        <v>0</v>
      </c>
      <c r="M333" s="21">
        <v>0</v>
      </c>
      <c r="N333" s="21">
        <v>0</v>
      </c>
      <c r="O333" s="22">
        <v>0</v>
      </c>
      <c r="P333" s="21" t="s">
        <v>313</v>
      </c>
      <c r="Q333" s="21">
        <f t="shared" si="46"/>
        <v>0</v>
      </c>
      <c r="R333" s="21">
        <f t="shared" si="47"/>
        <v>0</v>
      </c>
      <c r="S333" s="21">
        <f t="shared" si="48"/>
        <v>4</v>
      </c>
      <c r="T333" s="22">
        <f t="shared" si="49"/>
        <v>2</v>
      </c>
      <c r="U333" s="21">
        <f t="shared" si="45"/>
        <v>-50</v>
      </c>
    </row>
    <row r="334" spans="1:21" x14ac:dyDescent="0.2">
      <c r="A334" s="30" t="s">
        <v>275</v>
      </c>
      <c r="B334" s="32">
        <v>0</v>
      </c>
      <c r="C334" s="21">
        <v>15</v>
      </c>
      <c r="D334" s="21">
        <v>0</v>
      </c>
      <c r="E334" s="22">
        <v>167</v>
      </c>
      <c r="F334" s="21" t="s">
        <v>313</v>
      </c>
      <c r="G334" s="32">
        <v>50</v>
      </c>
      <c r="H334" s="21">
        <v>71</v>
      </c>
      <c r="I334" s="21">
        <v>198</v>
      </c>
      <c r="J334" s="22">
        <v>673</v>
      </c>
      <c r="K334" s="21">
        <f t="shared" si="44"/>
        <v>239.89898989898987</v>
      </c>
      <c r="L334" s="21">
        <v>0</v>
      </c>
      <c r="M334" s="21">
        <v>0</v>
      </c>
      <c r="N334" s="21">
        <v>0</v>
      </c>
      <c r="O334" s="22">
        <v>0</v>
      </c>
      <c r="P334" s="21" t="s">
        <v>313</v>
      </c>
      <c r="Q334" s="21">
        <f t="shared" si="46"/>
        <v>50</v>
      </c>
      <c r="R334" s="21">
        <f t="shared" si="47"/>
        <v>71</v>
      </c>
      <c r="S334" s="21">
        <f t="shared" si="48"/>
        <v>198</v>
      </c>
      <c r="T334" s="22">
        <f t="shared" si="49"/>
        <v>673</v>
      </c>
      <c r="U334" s="21">
        <f t="shared" si="45"/>
        <v>239.89898989898987</v>
      </c>
    </row>
    <row r="335" spans="1:21" x14ac:dyDescent="0.2">
      <c r="A335" s="30" t="s">
        <v>276</v>
      </c>
      <c r="B335" s="32">
        <v>26</v>
      </c>
      <c r="C335" s="21">
        <v>22</v>
      </c>
      <c r="D335" s="21">
        <v>142</v>
      </c>
      <c r="E335" s="22">
        <v>144</v>
      </c>
      <c r="F335" s="21">
        <f t="shared" si="43"/>
        <v>1.4084507042253522</v>
      </c>
      <c r="G335" s="32">
        <v>31</v>
      </c>
      <c r="H335" s="21">
        <v>33</v>
      </c>
      <c r="I335" s="21">
        <v>282</v>
      </c>
      <c r="J335" s="22">
        <v>330</v>
      </c>
      <c r="K335" s="21">
        <f t="shared" si="44"/>
        <v>17.021276595744681</v>
      </c>
      <c r="L335" s="21">
        <v>0</v>
      </c>
      <c r="M335" s="21">
        <v>0</v>
      </c>
      <c r="N335" s="21">
        <v>0</v>
      </c>
      <c r="O335" s="22">
        <v>0</v>
      </c>
      <c r="P335" s="21" t="s">
        <v>313</v>
      </c>
      <c r="Q335" s="21">
        <f t="shared" si="46"/>
        <v>31</v>
      </c>
      <c r="R335" s="21">
        <f t="shared" si="47"/>
        <v>33</v>
      </c>
      <c r="S335" s="21">
        <f t="shared" si="48"/>
        <v>282</v>
      </c>
      <c r="T335" s="22">
        <f t="shared" si="49"/>
        <v>330</v>
      </c>
      <c r="U335" s="21">
        <f t="shared" si="45"/>
        <v>17.021276595744681</v>
      </c>
    </row>
    <row r="336" spans="1:21" x14ac:dyDescent="0.2">
      <c r="A336" s="29" t="s">
        <v>277</v>
      </c>
      <c r="B336" s="33">
        <v>26</v>
      </c>
      <c r="C336" s="23">
        <v>37</v>
      </c>
      <c r="D336" s="23">
        <v>159</v>
      </c>
      <c r="E336" s="24">
        <v>315</v>
      </c>
      <c r="F336" s="23">
        <f t="shared" si="43"/>
        <v>98.113207547169807</v>
      </c>
      <c r="G336" s="33">
        <v>84</v>
      </c>
      <c r="H336" s="23">
        <v>115</v>
      </c>
      <c r="I336" s="23">
        <v>590</v>
      </c>
      <c r="J336" s="24">
        <v>1072</v>
      </c>
      <c r="K336" s="23">
        <f t="shared" si="44"/>
        <v>81.694915254237287</v>
      </c>
      <c r="L336" s="23">
        <v>0</v>
      </c>
      <c r="M336" s="23">
        <v>0</v>
      </c>
      <c r="N336" s="23">
        <v>0</v>
      </c>
      <c r="O336" s="24">
        <v>0</v>
      </c>
      <c r="P336" s="23" t="s">
        <v>313</v>
      </c>
      <c r="Q336" s="23">
        <f t="shared" si="46"/>
        <v>84</v>
      </c>
      <c r="R336" s="23">
        <f t="shared" si="47"/>
        <v>115</v>
      </c>
      <c r="S336" s="23">
        <f t="shared" si="48"/>
        <v>590</v>
      </c>
      <c r="T336" s="24">
        <f t="shared" si="49"/>
        <v>1072</v>
      </c>
      <c r="U336" s="23">
        <f t="shared" si="45"/>
        <v>81.694915254237287</v>
      </c>
    </row>
    <row r="337" spans="1:21" x14ac:dyDescent="0.2">
      <c r="A337" s="29" t="s">
        <v>278</v>
      </c>
      <c r="B337" s="34"/>
      <c r="C337" s="25"/>
      <c r="D337" s="25"/>
      <c r="E337" s="26"/>
      <c r="F337" s="25"/>
      <c r="G337" s="34"/>
      <c r="H337" s="25"/>
      <c r="I337" s="25"/>
      <c r="J337" s="26"/>
      <c r="K337" s="25"/>
      <c r="L337" s="25"/>
      <c r="M337" s="25"/>
      <c r="N337" s="25"/>
      <c r="O337" s="26"/>
      <c r="P337" s="25"/>
      <c r="Q337" s="25"/>
      <c r="R337" s="25"/>
      <c r="S337" s="25"/>
      <c r="T337" s="26"/>
      <c r="U337" s="25"/>
    </row>
    <row r="338" spans="1:21" x14ac:dyDescent="0.2">
      <c r="A338" s="30" t="s">
        <v>279</v>
      </c>
      <c r="B338" s="32">
        <v>0</v>
      </c>
      <c r="C338" s="21">
        <v>0</v>
      </c>
      <c r="D338" s="21">
        <v>11</v>
      </c>
      <c r="E338" s="22">
        <v>0</v>
      </c>
      <c r="F338" s="21">
        <f t="shared" si="43"/>
        <v>-100</v>
      </c>
      <c r="G338" s="32">
        <v>7</v>
      </c>
      <c r="H338" s="21">
        <v>0</v>
      </c>
      <c r="I338" s="21">
        <v>67</v>
      </c>
      <c r="J338" s="22">
        <v>0</v>
      </c>
      <c r="K338" s="21">
        <f t="shared" si="44"/>
        <v>-100</v>
      </c>
      <c r="L338" s="21">
        <v>0</v>
      </c>
      <c r="M338" s="21">
        <v>0</v>
      </c>
      <c r="N338" s="21">
        <v>0</v>
      </c>
      <c r="O338" s="22">
        <v>0</v>
      </c>
      <c r="P338" s="21" t="s">
        <v>313</v>
      </c>
      <c r="Q338" s="21">
        <f t="shared" si="46"/>
        <v>7</v>
      </c>
      <c r="R338" s="21">
        <f t="shared" si="47"/>
        <v>0</v>
      </c>
      <c r="S338" s="21">
        <f t="shared" si="48"/>
        <v>67</v>
      </c>
      <c r="T338" s="22">
        <f t="shared" si="49"/>
        <v>0</v>
      </c>
      <c r="U338" s="21">
        <f t="shared" si="45"/>
        <v>-100</v>
      </c>
    </row>
    <row r="339" spans="1:21" x14ac:dyDescent="0.2">
      <c r="A339" s="30" t="s">
        <v>280</v>
      </c>
      <c r="B339" s="32">
        <v>0</v>
      </c>
      <c r="C339" s="21">
        <v>0</v>
      </c>
      <c r="D339" s="21">
        <v>0</v>
      </c>
      <c r="E339" s="22">
        <v>0</v>
      </c>
      <c r="F339" s="21" t="s">
        <v>313</v>
      </c>
      <c r="G339" s="32">
        <v>0</v>
      </c>
      <c r="H339" s="21">
        <v>26</v>
      </c>
      <c r="I339" s="21">
        <v>0</v>
      </c>
      <c r="J339" s="22">
        <v>115</v>
      </c>
      <c r="K339" s="21" t="s">
        <v>313</v>
      </c>
      <c r="L339" s="21">
        <v>0</v>
      </c>
      <c r="M339" s="21">
        <v>0</v>
      </c>
      <c r="N339" s="21">
        <v>0</v>
      </c>
      <c r="O339" s="22">
        <v>0</v>
      </c>
      <c r="P339" s="21" t="s">
        <v>313</v>
      </c>
      <c r="Q339" s="21">
        <f t="shared" si="46"/>
        <v>0</v>
      </c>
      <c r="R339" s="21">
        <f t="shared" si="47"/>
        <v>26</v>
      </c>
      <c r="S339" s="21">
        <f t="shared" si="48"/>
        <v>0</v>
      </c>
      <c r="T339" s="22">
        <f t="shared" si="49"/>
        <v>115</v>
      </c>
      <c r="U339" s="21" t="s">
        <v>313</v>
      </c>
    </row>
    <row r="340" spans="1:21" x14ac:dyDescent="0.2">
      <c r="A340" s="30" t="s">
        <v>281</v>
      </c>
      <c r="B340" s="32">
        <v>18</v>
      </c>
      <c r="C340" s="21">
        <v>0</v>
      </c>
      <c r="D340" s="21">
        <v>68</v>
      </c>
      <c r="E340" s="22">
        <v>40</v>
      </c>
      <c r="F340" s="21">
        <f t="shared" si="43"/>
        <v>-41.17647058823529</v>
      </c>
      <c r="G340" s="32">
        <v>12</v>
      </c>
      <c r="H340" s="21">
        <v>0</v>
      </c>
      <c r="I340" s="21">
        <v>62</v>
      </c>
      <c r="J340" s="22">
        <v>42</v>
      </c>
      <c r="K340" s="21">
        <f t="shared" si="44"/>
        <v>-32.258064516129032</v>
      </c>
      <c r="L340" s="21">
        <v>0</v>
      </c>
      <c r="M340" s="21">
        <v>0</v>
      </c>
      <c r="N340" s="21">
        <v>0</v>
      </c>
      <c r="O340" s="22">
        <v>0</v>
      </c>
      <c r="P340" s="21" t="s">
        <v>313</v>
      </c>
      <c r="Q340" s="21">
        <f t="shared" si="46"/>
        <v>12</v>
      </c>
      <c r="R340" s="21">
        <f t="shared" si="47"/>
        <v>0</v>
      </c>
      <c r="S340" s="21">
        <f t="shared" si="48"/>
        <v>62</v>
      </c>
      <c r="T340" s="22">
        <f t="shared" si="49"/>
        <v>42</v>
      </c>
      <c r="U340" s="21">
        <f t="shared" si="45"/>
        <v>-32.258064516129032</v>
      </c>
    </row>
    <row r="341" spans="1:21" x14ac:dyDescent="0.2">
      <c r="A341" s="30" t="s">
        <v>282</v>
      </c>
      <c r="B341" s="32">
        <v>45</v>
      </c>
      <c r="C341" s="21">
        <v>0</v>
      </c>
      <c r="D341" s="21">
        <v>215</v>
      </c>
      <c r="E341" s="22">
        <v>242</v>
      </c>
      <c r="F341" s="21">
        <f t="shared" si="43"/>
        <v>12.558139534883722</v>
      </c>
      <c r="G341" s="32">
        <v>30</v>
      </c>
      <c r="H341" s="21">
        <v>18</v>
      </c>
      <c r="I341" s="21">
        <v>234</v>
      </c>
      <c r="J341" s="22">
        <v>189</v>
      </c>
      <c r="K341" s="21">
        <f t="shared" si="44"/>
        <v>-19.230769230769234</v>
      </c>
      <c r="L341" s="21">
        <v>0</v>
      </c>
      <c r="M341" s="21">
        <v>0</v>
      </c>
      <c r="N341" s="21">
        <v>0</v>
      </c>
      <c r="O341" s="22">
        <v>0</v>
      </c>
      <c r="P341" s="21" t="s">
        <v>313</v>
      </c>
      <c r="Q341" s="21">
        <f t="shared" si="46"/>
        <v>30</v>
      </c>
      <c r="R341" s="21">
        <f t="shared" si="47"/>
        <v>18</v>
      </c>
      <c r="S341" s="21">
        <f t="shared" si="48"/>
        <v>234</v>
      </c>
      <c r="T341" s="22">
        <f t="shared" si="49"/>
        <v>189</v>
      </c>
      <c r="U341" s="21">
        <f t="shared" si="45"/>
        <v>-19.230769230769234</v>
      </c>
    </row>
    <row r="342" spans="1:21" x14ac:dyDescent="0.2">
      <c r="A342" s="30" t="s">
        <v>283</v>
      </c>
      <c r="B342" s="32">
        <v>0</v>
      </c>
      <c r="C342" s="21">
        <v>0</v>
      </c>
      <c r="D342" s="21">
        <v>0</v>
      </c>
      <c r="E342" s="22">
        <v>0</v>
      </c>
      <c r="F342" s="21" t="s">
        <v>313</v>
      </c>
      <c r="G342" s="32">
        <v>0</v>
      </c>
      <c r="H342" s="21">
        <v>2</v>
      </c>
      <c r="I342" s="21">
        <v>0</v>
      </c>
      <c r="J342" s="22">
        <v>5</v>
      </c>
      <c r="K342" s="21" t="s">
        <v>313</v>
      </c>
      <c r="L342" s="21">
        <v>0</v>
      </c>
      <c r="M342" s="21">
        <v>0</v>
      </c>
      <c r="N342" s="21">
        <v>0</v>
      </c>
      <c r="O342" s="22">
        <v>0</v>
      </c>
      <c r="P342" s="21" t="s">
        <v>313</v>
      </c>
      <c r="Q342" s="21">
        <f t="shared" si="46"/>
        <v>0</v>
      </c>
      <c r="R342" s="21">
        <f t="shared" si="47"/>
        <v>2</v>
      </c>
      <c r="S342" s="21">
        <f t="shared" si="48"/>
        <v>0</v>
      </c>
      <c r="T342" s="22">
        <f t="shared" si="49"/>
        <v>5</v>
      </c>
      <c r="U342" s="21" t="s">
        <v>313</v>
      </c>
    </row>
    <row r="343" spans="1:21" x14ac:dyDescent="0.2">
      <c r="A343" s="30" t="s">
        <v>284</v>
      </c>
      <c r="B343" s="32">
        <v>0</v>
      </c>
      <c r="C343" s="21">
        <v>22</v>
      </c>
      <c r="D343" s="21">
        <v>0</v>
      </c>
      <c r="E343" s="22">
        <v>235</v>
      </c>
      <c r="F343" s="21" t="s">
        <v>313</v>
      </c>
      <c r="G343" s="32">
        <v>0</v>
      </c>
      <c r="H343" s="21">
        <v>18</v>
      </c>
      <c r="I343" s="21">
        <v>0</v>
      </c>
      <c r="J343" s="22">
        <v>214</v>
      </c>
      <c r="K343" s="21" t="s">
        <v>313</v>
      </c>
      <c r="L343" s="21">
        <v>0</v>
      </c>
      <c r="M343" s="21">
        <v>0</v>
      </c>
      <c r="N343" s="21">
        <v>0</v>
      </c>
      <c r="O343" s="22">
        <v>0</v>
      </c>
      <c r="P343" s="21" t="s">
        <v>313</v>
      </c>
      <c r="Q343" s="21">
        <f t="shared" si="46"/>
        <v>0</v>
      </c>
      <c r="R343" s="21">
        <f t="shared" si="47"/>
        <v>18</v>
      </c>
      <c r="S343" s="21">
        <f t="shared" si="48"/>
        <v>0</v>
      </c>
      <c r="T343" s="22">
        <f t="shared" si="49"/>
        <v>214</v>
      </c>
      <c r="U343" s="21" t="s">
        <v>313</v>
      </c>
    </row>
    <row r="344" spans="1:21" x14ac:dyDescent="0.2">
      <c r="A344" s="30" t="s">
        <v>285</v>
      </c>
      <c r="B344" s="32">
        <v>0</v>
      </c>
      <c r="C344" s="21">
        <v>0</v>
      </c>
      <c r="D344" s="21">
        <v>0</v>
      </c>
      <c r="E344" s="22">
        <v>0</v>
      </c>
      <c r="F344" s="21" t="s">
        <v>313</v>
      </c>
      <c r="G344" s="32">
        <v>4</v>
      </c>
      <c r="H344" s="21">
        <v>19</v>
      </c>
      <c r="I344" s="21">
        <v>86</v>
      </c>
      <c r="J344" s="22">
        <v>184</v>
      </c>
      <c r="K344" s="21">
        <f t="shared" si="44"/>
        <v>113.95348837209302</v>
      </c>
      <c r="L344" s="21">
        <v>0</v>
      </c>
      <c r="M344" s="21">
        <v>0</v>
      </c>
      <c r="N344" s="21">
        <v>0</v>
      </c>
      <c r="O344" s="22">
        <v>0</v>
      </c>
      <c r="P344" s="21" t="s">
        <v>313</v>
      </c>
      <c r="Q344" s="21">
        <f t="shared" si="46"/>
        <v>4</v>
      </c>
      <c r="R344" s="21">
        <f t="shared" si="47"/>
        <v>19</v>
      </c>
      <c r="S344" s="21">
        <f t="shared" si="48"/>
        <v>86</v>
      </c>
      <c r="T344" s="22">
        <f t="shared" si="49"/>
        <v>184</v>
      </c>
      <c r="U344" s="21">
        <f t="shared" si="45"/>
        <v>113.95348837209302</v>
      </c>
    </row>
    <row r="345" spans="1:21" x14ac:dyDescent="0.2">
      <c r="A345" s="29" t="s">
        <v>286</v>
      </c>
      <c r="B345" s="33">
        <v>63</v>
      </c>
      <c r="C345" s="23">
        <v>22</v>
      </c>
      <c r="D345" s="23">
        <v>294</v>
      </c>
      <c r="E345" s="24">
        <v>517</v>
      </c>
      <c r="F345" s="23">
        <f t="shared" si="43"/>
        <v>75.850340136054413</v>
      </c>
      <c r="G345" s="33">
        <v>53</v>
      </c>
      <c r="H345" s="23">
        <v>83</v>
      </c>
      <c r="I345" s="23">
        <v>449</v>
      </c>
      <c r="J345" s="24">
        <v>749</v>
      </c>
      <c r="K345" s="23">
        <f t="shared" si="44"/>
        <v>66.815144766147</v>
      </c>
      <c r="L345" s="23">
        <v>0</v>
      </c>
      <c r="M345" s="23">
        <v>0</v>
      </c>
      <c r="N345" s="23">
        <v>0</v>
      </c>
      <c r="O345" s="24">
        <v>0</v>
      </c>
      <c r="P345" s="23" t="s">
        <v>313</v>
      </c>
      <c r="Q345" s="23">
        <f t="shared" si="46"/>
        <v>53</v>
      </c>
      <c r="R345" s="23">
        <f t="shared" si="47"/>
        <v>83</v>
      </c>
      <c r="S345" s="23">
        <f t="shared" si="48"/>
        <v>449</v>
      </c>
      <c r="T345" s="24">
        <f t="shared" si="49"/>
        <v>749</v>
      </c>
      <c r="U345" s="23">
        <f t="shared" si="45"/>
        <v>66.815144766147</v>
      </c>
    </row>
    <row r="346" spans="1:21" x14ac:dyDescent="0.2">
      <c r="A346" s="29" t="s">
        <v>287</v>
      </c>
      <c r="B346" s="34"/>
      <c r="C346" s="25"/>
      <c r="D346" s="25"/>
      <c r="E346" s="26"/>
      <c r="F346" s="25"/>
      <c r="G346" s="34"/>
      <c r="H346" s="25"/>
      <c r="I346" s="25"/>
      <c r="J346" s="26"/>
      <c r="K346" s="25"/>
      <c r="L346" s="25"/>
      <c r="M346" s="25"/>
      <c r="N346" s="25"/>
      <c r="O346" s="26"/>
      <c r="P346" s="25"/>
      <c r="Q346" s="25"/>
      <c r="R346" s="25"/>
      <c r="S346" s="25"/>
      <c r="T346" s="26"/>
      <c r="U346" s="25"/>
    </row>
    <row r="347" spans="1:21" x14ac:dyDescent="0.2">
      <c r="A347" s="30" t="s">
        <v>288</v>
      </c>
      <c r="B347" s="32">
        <v>0</v>
      </c>
      <c r="C347" s="21">
        <v>0</v>
      </c>
      <c r="D347" s="21">
        <v>31</v>
      </c>
      <c r="E347" s="22">
        <v>0</v>
      </c>
      <c r="F347" s="21">
        <f t="shared" si="43"/>
        <v>-100</v>
      </c>
      <c r="G347" s="32">
        <v>13</v>
      </c>
      <c r="H347" s="21">
        <v>0</v>
      </c>
      <c r="I347" s="21">
        <v>91</v>
      </c>
      <c r="J347" s="22">
        <v>0</v>
      </c>
      <c r="K347" s="21">
        <f t="shared" si="44"/>
        <v>-100</v>
      </c>
      <c r="L347" s="21">
        <v>0</v>
      </c>
      <c r="M347" s="21">
        <v>0</v>
      </c>
      <c r="N347" s="21">
        <v>0</v>
      </c>
      <c r="O347" s="22">
        <v>0</v>
      </c>
      <c r="P347" s="21" t="s">
        <v>313</v>
      </c>
      <c r="Q347" s="21">
        <f t="shared" si="46"/>
        <v>13</v>
      </c>
      <c r="R347" s="21">
        <f t="shared" si="47"/>
        <v>0</v>
      </c>
      <c r="S347" s="21">
        <f t="shared" si="48"/>
        <v>91</v>
      </c>
      <c r="T347" s="22">
        <f t="shared" si="49"/>
        <v>0</v>
      </c>
      <c r="U347" s="21">
        <f t="shared" si="45"/>
        <v>-100</v>
      </c>
    </row>
    <row r="348" spans="1:21" x14ac:dyDescent="0.2">
      <c r="A348" s="30" t="s">
        <v>289</v>
      </c>
      <c r="B348" s="32">
        <v>0</v>
      </c>
      <c r="C348" s="21">
        <v>0</v>
      </c>
      <c r="D348" s="21">
        <v>0</v>
      </c>
      <c r="E348" s="22">
        <v>0</v>
      </c>
      <c r="F348" s="21" t="s">
        <v>313</v>
      </c>
      <c r="G348" s="32">
        <v>0</v>
      </c>
      <c r="H348" s="21">
        <v>16</v>
      </c>
      <c r="I348" s="21">
        <v>0</v>
      </c>
      <c r="J348" s="22">
        <v>340</v>
      </c>
      <c r="K348" s="21" t="s">
        <v>313</v>
      </c>
      <c r="L348" s="21">
        <v>0</v>
      </c>
      <c r="M348" s="21">
        <v>0</v>
      </c>
      <c r="N348" s="21">
        <v>0</v>
      </c>
      <c r="O348" s="22">
        <v>0</v>
      </c>
      <c r="P348" s="21" t="s">
        <v>313</v>
      </c>
      <c r="Q348" s="21">
        <f t="shared" si="46"/>
        <v>0</v>
      </c>
      <c r="R348" s="21">
        <f t="shared" si="47"/>
        <v>16</v>
      </c>
      <c r="S348" s="21">
        <f t="shared" si="48"/>
        <v>0</v>
      </c>
      <c r="T348" s="22">
        <f t="shared" si="49"/>
        <v>340</v>
      </c>
      <c r="U348" s="21" t="s">
        <v>313</v>
      </c>
    </row>
    <row r="349" spans="1:21" x14ac:dyDescent="0.2">
      <c r="A349" s="30" t="s">
        <v>290</v>
      </c>
      <c r="B349" s="32">
        <v>0</v>
      </c>
      <c r="C349" s="21">
        <v>0</v>
      </c>
      <c r="D349" s="21">
        <v>0</v>
      </c>
      <c r="E349" s="22">
        <v>12</v>
      </c>
      <c r="F349" s="21" t="s">
        <v>313</v>
      </c>
      <c r="G349" s="32">
        <v>0</v>
      </c>
      <c r="H349" s="21">
        <v>0</v>
      </c>
      <c r="I349" s="21">
        <v>0</v>
      </c>
      <c r="J349" s="22">
        <v>12</v>
      </c>
      <c r="K349" s="21" t="s">
        <v>313</v>
      </c>
      <c r="L349" s="21">
        <v>0</v>
      </c>
      <c r="M349" s="21">
        <v>0</v>
      </c>
      <c r="N349" s="21">
        <v>0</v>
      </c>
      <c r="O349" s="22">
        <v>0</v>
      </c>
      <c r="P349" s="21" t="s">
        <v>313</v>
      </c>
      <c r="Q349" s="21">
        <f t="shared" si="46"/>
        <v>0</v>
      </c>
      <c r="R349" s="21">
        <f t="shared" si="47"/>
        <v>0</v>
      </c>
      <c r="S349" s="21">
        <f t="shared" si="48"/>
        <v>0</v>
      </c>
      <c r="T349" s="22">
        <f t="shared" si="49"/>
        <v>12</v>
      </c>
      <c r="U349" s="21" t="s">
        <v>313</v>
      </c>
    </row>
    <row r="350" spans="1:21" x14ac:dyDescent="0.2">
      <c r="A350" s="30" t="s">
        <v>291</v>
      </c>
      <c r="B350" s="32">
        <v>0</v>
      </c>
      <c r="C350" s="21">
        <v>0</v>
      </c>
      <c r="D350" s="21">
        <v>0</v>
      </c>
      <c r="E350" s="22">
        <v>0</v>
      </c>
      <c r="F350" s="21" t="s">
        <v>313</v>
      </c>
      <c r="G350" s="32">
        <v>20</v>
      </c>
      <c r="H350" s="21">
        <v>13</v>
      </c>
      <c r="I350" s="21">
        <v>64</v>
      </c>
      <c r="J350" s="22">
        <v>94</v>
      </c>
      <c r="K350" s="21">
        <f t="shared" si="44"/>
        <v>46.875</v>
      </c>
      <c r="L350" s="21">
        <v>0</v>
      </c>
      <c r="M350" s="21">
        <v>0</v>
      </c>
      <c r="N350" s="21">
        <v>0</v>
      </c>
      <c r="O350" s="22">
        <v>0</v>
      </c>
      <c r="P350" s="21" t="s">
        <v>313</v>
      </c>
      <c r="Q350" s="21">
        <f t="shared" si="46"/>
        <v>20</v>
      </c>
      <c r="R350" s="21">
        <f t="shared" si="47"/>
        <v>13</v>
      </c>
      <c r="S350" s="21">
        <f t="shared" si="48"/>
        <v>64</v>
      </c>
      <c r="T350" s="22">
        <f t="shared" si="49"/>
        <v>94</v>
      </c>
      <c r="U350" s="21">
        <f t="shared" si="45"/>
        <v>46.875</v>
      </c>
    </row>
    <row r="351" spans="1:21" x14ac:dyDescent="0.2">
      <c r="A351" s="29" t="s">
        <v>292</v>
      </c>
      <c r="B351" s="33">
        <v>0</v>
      </c>
      <c r="C351" s="23">
        <v>0</v>
      </c>
      <c r="D351" s="23">
        <v>31</v>
      </c>
      <c r="E351" s="24">
        <v>12</v>
      </c>
      <c r="F351" s="23">
        <f t="shared" si="43"/>
        <v>-61.29032258064516</v>
      </c>
      <c r="G351" s="33">
        <v>33</v>
      </c>
      <c r="H351" s="23">
        <v>29</v>
      </c>
      <c r="I351" s="23">
        <v>155</v>
      </c>
      <c r="J351" s="24">
        <v>446</v>
      </c>
      <c r="K351" s="23">
        <f t="shared" si="44"/>
        <v>187.74193548387098</v>
      </c>
      <c r="L351" s="23">
        <v>0</v>
      </c>
      <c r="M351" s="23">
        <v>0</v>
      </c>
      <c r="N351" s="23">
        <v>0</v>
      </c>
      <c r="O351" s="24">
        <v>0</v>
      </c>
      <c r="P351" s="23" t="s">
        <v>313</v>
      </c>
      <c r="Q351" s="23">
        <f t="shared" si="46"/>
        <v>33</v>
      </c>
      <c r="R351" s="23">
        <f t="shared" si="47"/>
        <v>29</v>
      </c>
      <c r="S351" s="23">
        <f t="shared" si="48"/>
        <v>155</v>
      </c>
      <c r="T351" s="24">
        <f t="shared" si="49"/>
        <v>446</v>
      </c>
      <c r="U351" s="23">
        <f t="shared" si="45"/>
        <v>187.74193548387098</v>
      </c>
    </row>
    <row r="352" spans="1:21" x14ac:dyDescent="0.2">
      <c r="A352" s="29" t="s">
        <v>293</v>
      </c>
      <c r="B352" s="33">
        <v>1290451</v>
      </c>
      <c r="C352" s="23">
        <v>1068887</v>
      </c>
      <c r="D352" s="23">
        <v>10473098</v>
      </c>
      <c r="E352" s="24">
        <v>10756558</v>
      </c>
      <c r="F352" s="23">
        <f t="shared" si="43"/>
        <v>2.7065534954413679</v>
      </c>
      <c r="G352" s="33">
        <v>916365</v>
      </c>
      <c r="H352" s="23">
        <v>743804</v>
      </c>
      <c r="I352" s="23">
        <v>8116912</v>
      </c>
      <c r="J352" s="24">
        <v>7539698</v>
      </c>
      <c r="K352" s="23">
        <f t="shared" si="44"/>
        <v>-7.1112511753238188</v>
      </c>
      <c r="L352" s="23">
        <v>358784</v>
      </c>
      <c r="M352" s="23">
        <v>341453</v>
      </c>
      <c r="N352" s="23">
        <v>2379699</v>
      </c>
      <c r="O352" s="24">
        <v>3403822</v>
      </c>
      <c r="P352" s="23">
        <f t="shared" ref="P352:P384" si="50">(O352-N352)/N352*100</f>
        <v>43.035820916847044</v>
      </c>
      <c r="Q352" s="23">
        <f t="shared" si="46"/>
        <v>1275149</v>
      </c>
      <c r="R352" s="23">
        <f t="shared" si="47"/>
        <v>1085257</v>
      </c>
      <c r="S352" s="23">
        <f t="shared" si="48"/>
        <v>10496611</v>
      </c>
      <c r="T352" s="24">
        <f t="shared" si="49"/>
        <v>10943520</v>
      </c>
      <c r="U352" s="23">
        <f t="shared" si="45"/>
        <v>4.2576503978284039</v>
      </c>
    </row>
    <row r="353" spans="1:21" x14ac:dyDescent="0.2">
      <c r="A353" s="29"/>
      <c r="B353" s="33"/>
      <c r="C353" s="23"/>
      <c r="D353" s="23"/>
      <c r="E353" s="24"/>
      <c r="F353" s="23"/>
      <c r="G353" s="33"/>
      <c r="H353" s="23"/>
      <c r="I353" s="23"/>
      <c r="J353" s="24"/>
      <c r="K353" s="23"/>
      <c r="L353" s="23"/>
      <c r="M353" s="23"/>
      <c r="N353" s="23"/>
      <c r="O353" s="24"/>
      <c r="P353" s="23"/>
      <c r="Q353" s="23"/>
      <c r="R353" s="23"/>
      <c r="S353" s="23"/>
      <c r="T353" s="24"/>
      <c r="U353" s="23"/>
    </row>
    <row r="354" spans="1:21" x14ac:dyDescent="0.2">
      <c r="A354" s="68" t="s">
        <v>329</v>
      </c>
      <c r="B354" s="33"/>
      <c r="C354" s="23"/>
      <c r="D354" s="23"/>
      <c r="E354" s="24"/>
      <c r="F354" s="23"/>
      <c r="G354" s="33"/>
      <c r="H354" s="23"/>
      <c r="I354" s="23"/>
      <c r="J354" s="24"/>
      <c r="K354" s="23"/>
      <c r="L354" s="23"/>
      <c r="M354" s="23"/>
      <c r="N354" s="23"/>
      <c r="O354" s="24"/>
      <c r="P354" s="23"/>
      <c r="Q354" s="23"/>
      <c r="R354" s="23"/>
      <c r="S354" s="23"/>
      <c r="T354" s="24"/>
      <c r="U354" s="23"/>
    </row>
    <row r="355" spans="1:21" x14ac:dyDescent="0.2">
      <c r="A355" s="30" t="s">
        <v>42</v>
      </c>
      <c r="B355" s="32">
        <v>379667</v>
      </c>
      <c r="C355" s="21">
        <v>307280</v>
      </c>
      <c r="D355" s="21">
        <v>2936465</v>
      </c>
      <c r="E355" s="22">
        <v>3229171</v>
      </c>
      <c r="F355" s="21">
        <f t="shared" si="43"/>
        <v>9.9679716938563878</v>
      </c>
      <c r="G355" s="32">
        <v>157374</v>
      </c>
      <c r="H355" s="21">
        <v>134228</v>
      </c>
      <c r="I355" s="21">
        <v>1477893</v>
      </c>
      <c r="J355" s="22">
        <v>1431409</v>
      </c>
      <c r="K355" s="21">
        <f t="shared" si="44"/>
        <v>-3.145288596671072</v>
      </c>
      <c r="L355" s="21">
        <v>227532</v>
      </c>
      <c r="M355" s="21">
        <v>187934</v>
      </c>
      <c r="N355" s="21">
        <v>1464149</v>
      </c>
      <c r="O355" s="22">
        <v>1863715</v>
      </c>
      <c r="P355" s="21">
        <f t="shared" si="50"/>
        <v>27.289982098816445</v>
      </c>
      <c r="Q355" s="21">
        <f t="shared" si="46"/>
        <v>384906</v>
      </c>
      <c r="R355" s="21">
        <f t="shared" si="47"/>
        <v>322162</v>
      </c>
      <c r="S355" s="21">
        <f t="shared" si="48"/>
        <v>2942042</v>
      </c>
      <c r="T355" s="22">
        <f t="shared" si="49"/>
        <v>3295124</v>
      </c>
      <c r="U355" s="21">
        <f t="shared" si="45"/>
        <v>12.001256270304776</v>
      </c>
    </row>
    <row r="356" spans="1:21" x14ac:dyDescent="0.2">
      <c r="A356" s="30" t="s">
        <v>46</v>
      </c>
      <c r="B356" s="32">
        <v>0</v>
      </c>
      <c r="C356" s="21">
        <v>0</v>
      </c>
      <c r="D356" s="21">
        <v>1098</v>
      </c>
      <c r="E356" s="22">
        <v>0</v>
      </c>
      <c r="F356" s="21">
        <f t="shared" si="43"/>
        <v>-100</v>
      </c>
      <c r="G356" s="32">
        <v>23</v>
      </c>
      <c r="H356" s="21">
        <v>0</v>
      </c>
      <c r="I356" s="21">
        <v>632</v>
      </c>
      <c r="J356" s="22">
        <v>0</v>
      </c>
      <c r="K356" s="21">
        <f t="shared" si="44"/>
        <v>-100</v>
      </c>
      <c r="L356" s="21">
        <v>0</v>
      </c>
      <c r="M356" s="21">
        <v>0</v>
      </c>
      <c r="N356" s="21">
        <v>921</v>
      </c>
      <c r="O356" s="22">
        <v>0</v>
      </c>
      <c r="P356" s="21">
        <f t="shared" si="50"/>
        <v>-100</v>
      </c>
      <c r="Q356" s="21">
        <f t="shared" si="46"/>
        <v>23</v>
      </c>
      <c r="R356" s="21">
        <f t="shared" si="47"/>
        <v>0</v>
      </c>
      <c r="S356" s="21">
        <f t="shared" si="48"/>
        <v>1553</v>
      </c>
      <c r="T356" s="22">
        <f t="shared" si="49"/>
        <v>0</v>
      </c>
      <c r="U356" s="21">
        <f t="shared" si="45"/>
        <v>-100</v>
      </c>
    </row>
    <row r="357" spans="1:21" x14ac:dyDescent="0.2">
      <c r="A357" s="30" t="s">
        <v>47</v>
      </c>
      <c r="B357" s="32">
        <v>473382</v>
      </c>
      <c r="C357" s="21">
        <v>345446</v>
      </c>
      <c r="D357" s="21">
        <v>4355906</v>
      </c>
      <c r="E357" s="22">
        <v>3791840</v>
      </c>
      <c r="F357" s="21">
        <f t="shared" si="43"/>
        <v>-12.949452995542144</v>
      </c>
      <c r="G357" s="32">
        <v>433278</v>
      </c>
      <c r="H357" s="21">
        <v>336673</v>
      </c>
      <c r="I357" s="21">
        <v>4220672</v>
      </c>
      <c r="J357" s="22">
        <v>3632967</v>
      </c>
      <c r="K357" s="21">
        <f t="shared" si="44"/>
        <v>-13.924441415964091</v>
      </c>
      <c r="L357" s="21">
        <v>15759</v>
      </c>
      <c r="M357" s="21">
        <v>21172</v>
      </c>
      <c r="N357" s="21">
        <v>125850</v>
      </c>
      <c r="O357" s="22">
        <v>230623</v>
      </c>
      <c r="P357" s="21">
        <f t="shared" si="50"/>
        <v>83.252284465633693</v>
      </c>
      <c r="Q357" s="21">
        <f t="shared" si="46"/>
        <v>449037</v>
      </c>
      <c r="R357" s="21">
        <f t="shared" si="47"/>
        <v>357845</v>
      </c>
      <c r="S357" s="21">
        <f t="shared" si="48"/>
        <v>4346522</v>
      </c>
      <c r="T357" s="22">
        <f t="shared" si="49"/>
        <v>3863590</v>
      </c>
      <c r="U357" s="21">
        <f t="shared" si="45"/>
        <v>-11.110768563923063</v>
      </c>
    </row>
    <row r="358" spans="1:21" x14ac:dyDescent="0.2">
      <c r="A358" s="30" t="s">
        <v>48</v>
      </c>
      <c r="B358" s="32">
        <v>180156</v>
      </c>
      <c r="C358" s="21">
        <v>165014</v>
      </c>
      <c r="D358" s="21">
        <v>1268544</v>
      </c>
      <c r="E358" s="22">
        <v>1354770</v>
      </c>
      <c r="F358" s="21">
        <f t="shared" si="43"/>
        <v>6.7972415619797184</v>
      </c>
      <c r="G358" s="32">
        <v>168624</v>
      </c>
      <c r="H358" s="21">
        <v>139384</v>
      </c>
      <c r="I358" s="21">
        <v>1206615</v>
      </c>
      <c r="J358" s="22">
        <v>1228024</v>
      </c>
      <c r="K358" s="21">
        <f t="shared" si="44"/>
        <v>1.7743024908525089</v>
      </c>
      <c r="L358" s="21">
        <v>8082</v>
      </c>
      <c r="M358" s="21">
        <v>19396</v>
      </c>
      <c r="N358" s="21">
        <v>83642</v>
      </c>
      <c r="O358" s="22">
        <v>144121</v>
      </c>
      <c r="P358" s="21">
        <f t="shared" si="50"/>
        <v>72.306974964730642</v>
      </c>
      <c r="Q358" s="21">
        <f t="shared" si="46"/>
        <v>176706</v>
      </c>
      <c r="R358" s="21">
        <f t="shared" si="47"/>
        <v>158780</v>
      </c>
      <c r="S358" s="21">
        <f t="shared" si="48"/>
        <v>1290257</v>
      </c>
      <c r="T358" s="22">
        <f t="shared" si="49"/>
        <v>1372145</v>
      </c>
      <c r="U358" s="21">
        <f t="shared" si="45"/>
        <v>6.3466425681085239</v>
      </c>
    </row>
    <row r="359" spans="1:21" x14ac:dyDescent="0.2">
      <c r="A359" s="30" t="s">
        <v>49</v>
      </c>
      <c r="B359" s="32">
        <v>116</v>
      </c>
      <c r="C359" s="21">
        <v>358</v>
      </c>
      <c r="D359" s="21">
        <v>754</v>
      </c>
      <c r="E359" s="22">
        <v>2957</v>
      </c>
      <c r="F359" s="21">
        <f t="shared" si="43"/>
        <v>292.17506631299733</v>
      </c>
      <c r="G359" s="32">
        <v>161</v>
      </c>
      <c r="H359" s="21">
        <v>325</v>
      </c>
      <c r="I359" s="21">
        <v>951</v>
      </c>
      <c r="J359" s="22">
        <v>3128</v>
      </c>
      <c r="K359" s="21">
        <f t="shared" si="44"/>
        <v>228.91692954784438</v>
      </c>
      <c r="L359" s="21">
        <v>0</v>
      </c>
      <c r="M359" s="21">
        <v>0</v>
      </c>
      <c r="N359" s="21">
        <v>0</v>
      </c>
      <c r="O359" s="22">
        <v>0</v>
      </c>
      <c r="P359" s="21" t="s">
        <v>313</v>
      </c>
      <c r="Q359" s="21">
        <f t="shared" si="46"/>
        <v>161</v>
      </c>
      <c r="R359" s="21">
        <f t="shared" si="47"/>
        <v>325</v>
      </c>
      <c r="S359" s="21">
        <f t="shared" si="48"/>
        <v>951</v>
      </c>
      <c r="T359" s="22">
        <f t="shared" si="49"/>
        <v>3128</v>
      </c>
      <c r="U359" s="21">
        <f t="shared" si="45"/>
        <v>228.91692954784438</v>
      </c>
    </row>
    <row r="360" spans="1:21" x14ac:dyDescent="0.2">
      <c r="A360" s="30" t="s">
        <v>50</v>
      </c>
      <c r="B360" s="32">
        <v>51941</v>
      </c>
      <c r="C360" s="21">
        <v>43597</v>
      </c>
      <c r="D360" s="21">
        <v>331261</v>
      </c>
      <c r="E360" s="22">
        <v>398307</v>
      </c>
      <c r="F360" s="21">
        <f t="shared" si="43"/>
        <v>20.239629778331889</v>
      </c>
      <c r="G360" s="32">
        <v>36231</v>
      </c>
      <c r="H360" s="21">
        <v>22895</v>
      </c>
      <c r="I360" s="21">
        <v>223349</v>
      </c>
      <c r="J360" s="22">
        <v>225601</v>
      </c>
      <c r="K360" s="21">
        <f t="shared" si="44"/>
        <v>1.0082874783410716</v>
      </c>
      <c r="L360" s="21">
        <v>14228</v>
      </c>
      <c r="M360" s="21">
        <v>17220</v>
      </c>
      <c r="N360" s="21">
        <v>107558</v>
      </c>
      <c r="O360" s="22">
        <v>182393</v>
      </c>
      <c r="P360" s="21">
        <f t="shared" si="50"/>
        <v>69.57641458561892</v>
      </c>
      <c r="Q360" s="21">
        <f t="shared" si="46"/>
        <v>50459</v>
      </c>
      <c r="R360" s="21">
        <f t="shared" si="47"/>
        <v>40115</v>
      </c>
      <c r="S360" s="21">
        <f t="shared" si="48"/>
        <v>330907</v>
      </c>
      <c r="T360" s="22">
        <f t="shared" si="49"/>
        <v>407994</v>
      </c>
      <c r="U360" s="21">
        <f t="shared" si="45"/>
        <v>23.295669175931604</v>
      </c>
    </row>
    <row r="361" spans="1:21" x14ac:dyDescent="0.2">
      <c r="A361" s="30" t="s">
        <v>51</v>
      </c>
      <c r="B361" s="32">
        <v>28</v>
      </c>
      <c r="C361" s="21">
        <v>0</v>
      </c>
      <c r="D361" s="21">
        <v>272</v>
      </c>
      <c r="E361" s="22">
        <v>0</v>
      </c>
      <c r="F361" s="21">
        <f t="shared" si="43"/>
        <v>-100</v>
      </c>
      <c r="G361" s="32">
        <v>26</v>
      </c>
      <c r="H361" s="21">
        <v>0</v>
      </c>
      <c r="I361" s="21">
        <v>225</v>
      </c>
      <c r="J361" s="22">
        <v>3</v>
      </c>
      <c r="K361" s="21">
        <f t="shared" si="44"/>
        <v>-98.666666666666671</v>
      </c>
      <c r="L361" s="21">
        <v>0</v>
      </c>
      <c r="M361" s="21">
        <v>0</v>
      </c>
      <c r="N361" s="21">
        <v>20</v>
      </c>
      <c r="O361" s="22">
        <v>0</v>
      </c>
      <c r="P361" s="21">
        <f t="shared" si="50"/>
        <v>-100</v>
      </c>
      <c r="Q361" s="21">
        <f t="shared" si="46"/>
        <v>26</v>
      </c>
      <c r="R361" s="21">
        <f t="shared" si="47"/>
        <v>0</v>
      </c>
      <c r="S361" s="21">
        <f t="shared" si="48"/>
        <v>245</v>
      </c>
      <c r="T361" s="22">
        <f t="shared" si="49"/>
        <v>3</v>
      </c>
      <c r="U361" s="21">
        <f t="shared" si="45"/>
        <v>-98.775510204081627</v>
      </c>
    </row>
    <row r="362" spans="1:21" x14ac:dyDescent="0.2">
      <c r="A362" s="30" t="s">
        <v>40</v>
      </c>
      <c r="B362" s="32">
        <v>0</v>
      </c>
      <c r="C362" s="21">
        <v>0</v>
      </c>
      <c r="D362" s="21">
        <v>0</v>
      </c>
      <c r="E362" s="22">
        <v>0</v>
      </c>
      <c r="F362" s="21" t="s">
        <v>313</v>
      </c>
      <c r="G362" s="32">
        <v>0</v>
      </c>
      <c r="H362" s="21">
        <v>2</v>
      </c>
      <c r="I362" s="21">
        <v>0</v>
      </c>
      <c r="J362" s="22">
        <v>7</v>
      </c>
      <c r="K362" s="21" t="s">
        <v>313</v>
      </c>
      <c r="L362" s="21">
        <v>0</v>
      </c>
      <c r="M362" s="21">
        <v>0</v>
      </c>
      <c r="N362" s="21">
        <v>0</v>
      </c>
      <c r="O362" s="22">
        <v>0</v>
      </c>
      <c r="P362" s="21" t="s">
        <v>313</v>
      </c>
      <c r="Q362" s="21">
        <f t="shared" si="46"/>
        <v>0</v>
      </c>
      <c r="R362" s="21">
        <f t="shared" si="47"/>
        <v>2</v>
      </c>
      <c r="S362" s="21">
        <f t="shared" si="48"/>
        <v>0</v>
      </c>
      <c r="T362" s="22">
        <f t="shared" si="49"/>
        <v>7</v>
      </c>
      <c r="U362" s="21" t="s">
        <v>313</v>
      </c>
    </row>
    <row r="363" spans="1:21" x14ac:dyDescent="0.2">
      <c r="A363" s="30" t="s">
        <v>52</v>
      </c>
      <c r="B363" s="32">
        <v>68368</v>
      </c>
      <c r="C363" s="21">
        <v>58594</v>
      </c>
      <c r="D363" s="21">
        <v>479740</v>
      </c>
      <c r="E363" s="22">
        <v>467081</v>
      </c>
      <c r="F363" s="21">
        <f t="shared" si="43"/>
        <v>-2.638720973860841</v>
      </c>
      <c r="G363" s="32">
        <v>64372</v>
      </c>
      <c r="H363" s="21">
        <v>49726</v>
      </c>
      <c r="I363" s="21">
        <v>448151</v>
      </c>
      <c r="J363" s="22">
        <v>410631</v>
      </c>
      <c r="K363" s="21">
        <f t="shared" si="44"/>
        <v>-8.3721781274615026</v>
      </c>
      <c r="L363" s="21">
        <v>4515</v>
      </c>
      <c r="M363" s="21">
        <v>9112</v>
      </c>
      <c r="N363" s="21">
        <v>28192</v>
      </c>
      <c r="O363" s="22">
        <v>64807</v>
      </c>
      <c r="P363" s="21">
        <f t="shared" si="50"/>
        <v>129.87727014755959</v>
      </c>
      <c r="Q363" s="21">
        <f t="shared" si="46"/>
        <v>68887</v>
      </c>
      <c r="R363" s="21">
        <f t="shared" si="47"/>
        <v>58838</v>
      </c>
      <c r="S363" s="21">
        <f t="shared" si="48"/>
        <v>476343</v>
      </c>
      <c r="T363" s="22">
        <f t="shared" si="49"/>
        <v>475438</v>
      </c>
      <c r="U363" s="21">
        <f t="shared" si="45"/>
        <v>-0.1899891464763836</v>
      </c>
    </row>
    <row r="364" spans="1:21" x14ac:dyDescent="0.2">
      <c r="A364" s="30" t="s">
        <v>53</v>
      </c>
      <c r="B364" s="32">
        <v>10853</v>
      </c>
      <c r="C364" s="21">
        <v>12284</v>
      </c>
      <c r="D364" s="21">
        <v>65880</v>
      </c>
      <c r="E364" s="22">
        <v>98075</v>
      </c>
      <c r="F364" s="21">
        <f t="shared" si="43"/>
        <v>48.869156041287184</v>
      </c>
      <c r="G364" s="32">
        <v>2786</v>
      </c>
      <c r="H364" s="21">
        <v>2657</v>
      </c>
      <c r="I364" s="21">
        <v>22303</v>
      </c>
      <c r="J364" s="22">
        <v>19855</v>
      </c>
      <c r="K364" s="21">
        <f t="shared" si="44"/>
        <v>-10.976101869703628</v>
      </c>
      <c r="L364" s="21">
        <v>5306</v>
      </c>
      <c r="M364" s="21">
        <v>6799</v>
      </c>
      <c r="N364" s="21">
        <v>37665</v>
      </c>
      <c r="O364" s="22">
        <v>77498</v>
      </c>
      <c r="P364" s="21">
        <f t="shared" si="50"/>
        <v>105.75600690296029</v>
      </c>
      <c r="Q364" s="21">
        <f t="shared" si="46"/>
        <v>8092</v>
      </c>
      <c r="R364" s="21">
        <f t="shared" si="47"/>
        <v>9456</v>
      </c>
      <c r="S364" s="21">
        <f t="shared" si="48"/>
        <v>59968</v>
      </c>
      <c r="T364" s="22">
        <f t="shared" si="49"/>
        <v>97353</v>
      </c>
      <c r="U364" s="21">
        <f t="shared" si="45"/>
        <v>62.34158217716115</v>
      </c>
    </row>
    <row r="365" spans="1:21" x14ac:dyDescent="0.2">
      <c r="A365" s="30" t="s">
        <v>54</v>
      </c>
      <c r="B365" s="32">
        <v>33</v>
      </c>
      <c r="C365" s="21">
        <v>61</v>
      </c>
      <c r="D365" s="21">
        <v>325</v>
      </c>
      <c r="E365" s="22">
        <v>590</v>
      </c>
      <c r="F365" s="21">
        <f t="shared" si="43"/>
        <v>81.538461538461533</v>
      </c>
      <c r="G365" s="32">
        <v>62</v>
      </c>
      <c r="H365" s="21">
        <v>104</v>
      </c>
      <c r="I365" s="21">
        <v>615</v>
      </c>
      <c r="J365" s="22">
        <v>1054</v>
      </c>
      <c r="K365" s="21">
        <f t="shared" si="44"/>
        <v>71.382113821138219</v>
      </c>
      <c r="L365" s="21">
        <v>0</v>
      </c>
      <c r="M365" s="21">
        <v>0</v>
      </c>
      <c r="N365" s="21">
        <v>0</v>
      </c>
      <c r="O365" s="22">
        <v>0</v>
      </c>
      <c r="P365" s="21" t="s">
        <v>313</v>
      </c>
      <c r="Q365" s="21">
        <f t="shared" si="46"/>
        <v>62</v>
      </c>
      <c r="R365" s="21">
        <f t="shared" si="47"/>
        <v>104</v>
      </c>
      <c r="S365" s="21">
        <f t="shared" si="48"/>
        <v>615</v>
      </c>
      <c r="T365" s="22">
        <f t="shared" si="49"/>
        <v>1054</v>
      </c>
      <c r="U365" s="21">
        <f t="shared" si="45"/>
        <v>71.382113821138219</v>
      </c>
    </row>
    <row r="366" spans="1:21" x14ac:dyDescent="0.2">
      <c r="A366" s="30" t="s">
        <v>45</v>
      </c>
      <c r="B366" s="32">
        <v>125907</v>
      </c>
      <c r="C366" s="21">
        <v>136253</v>
      </c>
      <c r="D366" s="21">
        <v>1032853</v>
      </c>
      <c r="E366" s="22">
        <v>1413767</v>
      </c>
      <c r="F366" s="21">
        <f t="shared" si="43"/>
        <v>36.879788314503614</v>
      </c>
      <c r="G366" s="32">
        <v>53428</v>
      </c>
      <c r="H366" s="21">
        <v>57810</v>
      </c>
      <c r="I366" s="21">
        <v>515506</v>
      </c>
      <c r="J366" s="22">
        <v>587019</v>
      </c>
      <c r="K366" s="21">
        <f t="shared" si="44"/>
        <v>13.872389458124641</v>
      </c>
      <c r="L366" s="21">
        <v>83362</v>
      </c>
      <c r="M366" s="21">
        <v>79820</v>
      </c>
      <c r="N366" s="21">
        <v>531702</v>
      </c>
      <c r="O366" s="22">
        <v>840665</v>
      </c>
      <c r="P366" s="21">
        <f t="shared" si="50"/>
        <v>58.108301266498906</v>
      </c>
      <c r="Q366" s="21">
        <f t="shared" si="46"/>
        <v>136790</v>
      </c>
      <c r="R366" s="21">
        <f t="shared" si="47"/>
        <v>137630</v>
      </c>
      <c r="S366" s="21">
        <f t="shared" si="48"/>
        <v>1047208</v>
      </c>
      <c r="T366" s="22">
        <f t="shared" si="49"/>
        <v>1427684</v>
      </c>
      <c r="U366" s="21">
        <f t="shared" si="45"/>
        <v>36.332419156461754</v>
      </c>
    </row>
    <row r="367" spans="1:21" x14ac:dyDescent="0.2">
      <c r="A367" s="29" t="s">
        <v>64</v>
      </c>
      <c r="B367" s="33">
        <v>1290451</v>
      </c>
      <c r="C367" s="23">
        <v>1068887</v>
      </c>
      <c r="D367" s="23">
        <v>10473098</v>
      </c>
      <c r="E367" s="24">
        <v>10756558</v>
      </c>
      <c r="F367" s="23">
        <f t="shared" si="43"/>
        <v>2.7065534954413679</v>
      </c>
      <c r="G367" s="33">
        <v>916365</v>
      </c>
      <c r="H367" s="23">
        <v>743804</v>
      </c>
      <c r="I367" s="23">
        <v>8116912</v>
      </c>
      <c r="J367" s="24">
        <v>7539698</v>
      </c>
      <c r="K367" s="23">
        <f t="shared" si="44"/>
        <v>-7.1112511753238188</v>
      </c>
      <c r="L367" s="23">
        <v>358784</v>
      </c>
      <c r="M367" s="23">
        <v>341453</v>
      </c>
      <c r="N367" s="23">
        <v>2379699</v>
      </c>
      <c r="O367" s="24">
        <v>3403822</v>
      </c>
      <c r="P367" s="23">
        <f t="shared" si="50"/>
        <v>43.035820916847044</v>
      </c>
      <c r="Q367" s="23">
        <f t="shared" si="46"/>
        <v>1275149</v>
      </c>
      <c r="R367" s="23">
        <f t="shared" si="47"/>
        <v>1085257</v>
      </c>
      <c r="S367" s="23">
        <f t="shared" si="48"/>
        <v>10496611</v>
      </c>
      <c r="T367" s="24">
        <f t="shared" si="49"/>
        <v>10943520</v>
      </c>
      <c r="U367" s="23">
        <f t="shared" si="45"/>
        <v>4.2576503978284039</v>
      </c>
    </row>
    <row r="368" spans="1:21" x14ac:dyDescent="0.2">
      <c r="A368" s="29"/>
      <c r="B368" s="33"/>
      <c r="C368" s="23"/>
      <c r="D368" s="23"/>
      <c r="E368" s="24"/>
      <c r="F368" s="23"/>
      <c r="G368" s="33"/>
      <c r="H368" s="23"/>
      <c r="I368" s="23"/>
      <c r="J368" s="24"/>
      <c r="K368" s="23"/>
      <c r="L368" s="23"/>
      <c r="M368" s="23"/>
      <c r="N368" s="23"/>
      <c r="O368" s="24"/>
      <c r="P368" s="23"/>
      <c r="Q368" s="23"/>
      <c r="R368" s="23"/>
      <c r="S368" s="23"/>
      <c r="T368" s="24"/>
      <c r="U368" s="23"/>
    </row>
    <row r="369" spans="1:21" x14ac:dyDescent="0.2">
      <c r="A369" s="29" t="s">
        <v>294</v>
      </c>
      <c r="B369" s="34"/>
      <c r="C369" s="25"/>
      <c r="D369" s="25"/>
      <c r="E369" s="26"/>
      <c r="F369" s="25"/>
      <c r="G369" s="34"/>
      <c r="H369" s="25"/>
      <c r="I369" s="25"/>
      <c r="J369" s="26"/>
      <c r="K369" s="25"/>
      <c r="L369" s="25"/>
      <c r="M369" s="25"/>
      <c r="N369" s="25"/>
      <c r="O369" s="26"/>
      <c r="P369" s="25"/>
      <c r="Q369" s="25"/>
      <c r="R369" s="25"/>
      <c r="S369" s="25"/>
      <c r="T369" s="26"/>
      <c r="U369" s="25"/>
    </row>
    <row r="370" spans="1:21" x14ac:dyDescent="0.2">
      <c r="A370" s="29" t="s">
        <v>295</v>
      </c>
      <c r="B370" s="34"/>
      <c r="C370" s="25"/>
      <c r="D370" s="25"/>
      <c r="E370" s="26"/>
      <c r="F370" s="25"/>
      <c r="G370" s="34"/>
      <c r="H370" s="25"/>
      <c r="I370" s="25"/>
      <c r="J370" s="26"/>
      <c r="K370" s="25"/>
      <c r="L370" s="25"/>
      <c r="M370" s="25"/>
      <c r="N370" s="25"/>
      <c r="O370" s="26"/>
      <c r="P370" s="25"/>
      <c r="Q370" s="25"/>
      <c r="R370" s="25"/>
      <c r="S370" s="25"/>
      <c r="T370" s="26"/>
      <c r="U370" s="25"/>
    </row>
    <row r="371" spans="1:21" x14ac:dyDescent="0.2">
      <c r="A371" s="30" t="s">
        <v>296</v>
      </c>
      <c r="B371" s="32">
        <v>62553</v>
      </c>
      <c r="C371" s="21">
        <v>42313</v>
      </c>
      <c r="D371" s="21">
        <v>522420</v>
      </c>
      <c r="E371" s="22">
        <v>400167</v>
      </c>
      <c r="F371" s="21">
        <f t="shared" si="43"/>
        <v>-23.401286321350636</v>
      </c>
      <c r="G371" s="32">
        <v>59007</v>
      </c>
      <c r="H371" s="21">
        <v>35785</v>
      </c>
      <c r="I371" s="21">
        <v>521114</v>
      </c>
      <c r="J371" s="22">
        <v>399653</v>
      </c>
      <c r="K371" s="21">
        <f t="shared" si="44"/>
        <v>-23.307951810928127</v>
      </c>
      <c r="L371" s="21">
        <v>480</v>
      </c>
      <c r="M371" s="21">
        <v>144</v>
      </c>
      <c r="N371" s="21">
        <v>7019</v>
      </c>
      <c r="O371" s="22">
        <v>8608</v>
      </c>
      <c r="P371" s="21">
        <f t="shared" si="50"/>
        <v>22.638552500356177</v>
      </c>
      <c r="Q371" s="21">
        <f t="shared" si="46"/>
        <v>59487</v>
      </c>
      <c r="R371" s="21">
        <f t="shared" si="47"/>
        <v>35929</v>
      </c>
      <c r="S371" s="21">
        <f t="shared" si="48"/>
        <v>528133</v>
      </c>
      <c r="T371" s="22">
        <f t="shared" si="49"/>
        <v>408261</v>
      </c>
      <c r="U371" s="21">
        <f t="shared" si="45"/>
        <v>-22.697312987448235</v>
      </c>
    </row>
    <row r="372" spans="1:21" x14ac:dyDescent="0.2">
      <c r="A372" s="29" t="s">
        <v>297</v>
      </c>
      <c r="B372" s="33">
        <v>62553</v>
      </c>
      <c r="C372" s="23">
        <v>42313</v>
      </c>
      <c r="D372" s="23">
        <v>522420</v>
      </c>
      <c r="E372" s="24">
        <v>400167</v>
      </c>
      <c r="F372" s="23">
        <f t="shared" si="43"/>
        <v>-23.401286321350636</v>
      </c>
      <c r="G372" s="33">
        <v>59007</v>
      </c>
      <c r="H372" s="23">
        <v>35785</v>
      </c>
      <c r="I372" s="23">
        <v>521114</v>
      </c>
      <c r="J372" s="24">
        <v>399653</v>
      </c>
      <c r="K372" s="23">
        <f t="shared" si="44"/>
        <v>-23.307951810928127</v>
      </c>
      <c r="L372" s="23">
        <v>480</v>
      </c>
      <c r="M372" s="23">
        <v>144</v>
      </c>
      <c r="N372" s="23">
        <v>7019</v>
      </c>
      <c r="O372" s="24">
        <v>8608</v>
      </c>
      <c r="P372" s="23">
        <f t="shared" si="50"/>
        <v>22.638552500356177</v>
      </c>
      <c r="Q372" s="23">
        <f t="shared" si="46"/>
        <v>59487</v>
      </c>
      <c r="R372" s="23">
        <f t="shared" si="47"/>
        <v>35929</v>
      </c>
      <c r="S372" s="23">
        <f t="shared" si="48"/>
        <v>528133</v>
      </c>
      <c r="T372" s="24">
        <f t="shared" si="49"/>
        <v>408261</v>
      </c>
      <c r="U372" s="23">
        <f t="shared" si="45"/>
        <v>-22.697312987448235</v>
      </c>
    </row>
    <row r="373" spans="1:21" x14ac:dyDescent="0.2">
      <c r="A373" s="29" t="s">
        <v>16</v>
      </c>
      <c r="B373" s="33">
        <f>+B254+B352+B372</f>
        <v>1839046</v>
      </c>
      <c r="C373" s="23">
        <f>+C254+C352+C372</f>
        <v>1482483</v>
      </c>
      <c r="D373" s="23">
        <f>+D254+D352+D372</f>
        <v>14539783</v>
      </c>
      <c r="E373" s="24">
        <f>+E254+E352+E372</f>
        <v>14735735</v>
      </c>
      <c r="F373" s="23">
        <f t="shared" si="43"/>
        <v>1.3476954917415205</v>
      </c>
      <c r="G373" s="33">
        <f>+G254+G352+G372</f>
        <v>1429928</v>
      </c>
      <c r="H373" s="23">
        <f>+H254+H352+H372</f>
        <v>1128293</v>
      </c>
      <c r="I373" s="23">
        <f>+I254+I352+I372</f>
        <v>12197112</v>
      </c>
      <c r="J373" s="24">
        <f>+J254+J352+J372</f>
        <v>11244208</v>
      </c>
      <c r="K373" s="23">
        <f t="shared" si="44"/>
        <v>-7.8125379188122572</v>
      </c>
      <c r="L373" s="23">
        <f>+L254+L352+L372</f>
        <v>384859</v>
      </c>
      <c r="M373" s="23">
        <f>+M254+M352+M372</f>
        <v>374966</v>
      </c>
      <c r="N373" s="23">
        <f>+N254+N352+N372</f>
        <v>2561968</v>
      </c>
      <c r="O373" s="24">
        <f>+O254+O352+O372</f>
        <v>3716088</v>
      </c>
      <c r="P373" s="23">
        <f t="shared" si="50"/>
        <v>45.048181710310196</v>
      </c>
      <c r="Q373" s="23">
        <f t="shared" si="46"/>
        <v>1814787</v>
      </c>
      <c r="R373" s="23">
        <f t="shared" si="47"/>
        <v>1503259</v>
      </c>
      <c r="S373" s="23">
        <f t="shared" si="48"/>
        <v>14759080</v>
      </c>
      <c r="T373" s="24">
        <f t="shared" si="49"/>
        <v>14960296</v>
      </c>
      <c r="U373" s="23">
        <f t="shared" si="45"/>
        <v>1.3633370101659452</v>
      </c>
    </row>
    <row r="374" spans="1:21" x14ac:dyDescent="0.2">
      <c r="A374" s="29" t="s">
        <v>17</v>
      </c>
      <c r="B374" s="34"/>
      <c r="C374" s="25"/>
      <c r="D374" s="25"/>
      <c r="E374" s="26"/>
      <c r="F374" s="25"/>
      <c r="G374" s="34"/>
      <c r="H374" s="25"/>
      <c r="I374" s="25"/>
      <c r="J374" s="26"/>
      <c r="K374" s="25"/>
      <c r="L374" s="25"/>
      <c r="M374" s="25"/>
      <c r="N374" s="25"/>
      <c r="O374" s="26"/>
      <c r="P374" s="25"/>
      <c r="Q374" s="25"/>
      <c r="R374" s="25"/>
      <c r="S374" s="25"/>
      <c r="T374" s="26"/>
      <c r="U374" s="25"/>
    </row>
    <row r="375" spans="1:21" x14ac:dyDescent="0.2">
      <c r="A375" s="30" t="s">
        <v>300</v>
      </c>
      <c r="B375" s="32">
        <v>407</v>
      </c>
      <c r="C375" s="21">
        <v>54</v>
      </c>
      <c r="D375" s="21">
        <v>2707</v>
      </c>
      <c r="E375" s="22">
        <v>3898</v>
      </c>
      <c r="F375" s="21">
        <f t="shared" si="43"/>
        <v>43.997044698928704</v>
      </c>
      <c r="G375" s="32">
        <v>0</v>
      </c>
      <c r="H375" s="21">
        <v>1</v>
      </c>
      <c r="I375" s="21">
        <v>-27</v>
      </c>
      <c r="J375" s="22">
        <v>65</v>
      </c>
      <c r="K375" s="21">
        <f t="shared" si="44"/>
        <v>-340.74074074074076</v>
      </c>
      <c r="L375" s="21">
        <v>372</v>
      </c>
      <c r="M375" s="21">
        <v>49</v>
      </c>
      <c r="N375" s="21">
        <v>2629</v>
      </c>
      <c r="O375" s="22">
        <v>4188</v>
      </c>
      <c r="P375" s="21">
        <f t="shared" si="50"/>
        <v>59.300114111829593</v>
      </c>
      <c r="Q375" s="21">
        <f t="shared" si="46"/>
        <v>372</v>
      </c>
      <c r="R375" s="21">
        <f t="shared" si="47"/>
        <v>50</v>
      </c>
      <c r="S375" s="21">
        <f t="shared" si="48"/>
        <v>2602</v>
      </c>
      <c r="T375" s="22">
        <f t="shared" si="49"/>
        <v>4253</v>
      </c>
      <c r="U375" s="21">
        <f t="shared" si="45"/>
        <v>63.451191391237508</v>
      </c>
    </row>
    <row r="376" spans="1:21" x14ac:dyDescent="0.2">
      <c r="A376" s="29" t="s">
        <v>18</v>
      </c>
      <c r="B376" s="33">
        <f>+B164+B215+B373+B375</f>
        <v>2206710</v>
      </c>
      <c r="C376" s="23">
        <f>+C164+C215+C373+C375</f>
        <v>1860809</v>
      </c>
      <c r="D376" s="23">
        <f>+D164+D215+D373+D375</f>
        <v>17322408</v>
      </c>
      <c r="E376" s="24">
        <f>+E164+E215+E373+E375</f>
        <v>18246837</v>
      </c>
      <c r="F376" s="23">
        <f t="shared" si="43"/>
        <v>5.3366079358019975</v>
      </c>
      <c r="G376" s="33">
        <f>+G164+G215+G373+G375</f>
        <v>1733276</v>
      </c>
      <c r="H376" s="23">
        <f>+H164+H215+H373+H375</f>
        <v>1406672</v>
      </c>
      <c r="I376" s="23">
        <f>+I164+I215+I373+I375</f>
        <v>14410993</v>
      </c>
      <c r="J376" s="24">
        <f>+J164+J215+J373+J375</f>
        <v>13849266</v>
      </c>
      <c r="K376" s="23">
        <f t="shared" si="44"/>
        <v>-3.8979062719689059</v>
      </c>
      <c r="L376" s="23">
        <f>+L164+L215+L373+L375</f>
        <v>463077</v>
      </c>
      <c r="M376" s="23">
        <f>+M164+M215+M373+M375</f>
        <v>454953</v>
      </c>
      <c r="N376" s="23">
        <f>+N164+N215+N373+N375</f>
        <v>3205007</v>
      </c>
      <c r="O376" s="24">
        <f>+O164+O215+O373+O375</f>
        <v>4610298</v>
      </c>
      <c r="P376" s="23">
        <f t="shared" si="50"/>
        <v>43.846737308218046</v>
      </c>
      <c r="Q376" s="23">
        <f t="shared" si="46"/>
        <v>2196353</v>
      </c>
      <c r="R376" s="23">
        <f t="shared" si="47"/>
        <v>1861625</v>
      </c>
      <c r="S376" s="23">
        <f t="shared" si="48"/>
        <v>17616000</v>
      </c>
      <c r="T376" s="24">
        <f t="shared" si="49"/>
        <v>18459564</v>
      </c>
      <c r="U376" s="23">
        <f t="shared" si="45"/>
        <v>4.7886239782016355</v>
      </c>
    </row>
    <row r="377" spans="1:21" x14ac:dyDescent="0.2">
      <c r="A377" s="69"/>
      <c r="B377" s="71"/>
      <c r="C377" s="69"/>
      <c r="D377" s="69"/>
      <c r="E377" s="72"/>
      <c r="F377" s="78"/>
      <c r="G377" s="69"/>
      <c r="H377" s="69"/>
      <c r="I377" s="69"/>
      <c r="J377" s="72"/>
      <c r="K377" s="69"/>
      <c r="L377" s="69"/>
      <c r="M377" s="69"/>
      <c r="N377" s="69"/>
      <c r="O377" s="72"/>
      <c r="P377" s="69"/>
      <c r="Q377" s="69"/>
      <c r="R377" s="69"/>
      <c r="S377" s="69"/>
      <c r="T377" s="72"/>
      <c r="U377" s="69"/>
    </row>
    <row r="378" spans="1:21" x14ac:dyDescent="0.2">
      <c r="A378" s="70" t="s">
        <v>329</v>
      </c>
      <c r="B378" s="71"/>
      <c r="C378" s="69"/>
      <c r="D378" s="69"/>
      <c r="E378" s="72"/>
      <c r="F378" s="78"/>
      <c r="J378" s="72"/>
      <c r="K378" s="69"/>
      <c r="O378" s="72"/>
      <c r="P378" s="69"/>
      <c r="T378" s="72"/>
      <c r="U378" s="69"/>
    </row>
    <row r="379" spans="1:21" x14ac:dyDescent="0.2">
      <c r="A379" s="30" t="s">
        <v>45</v>
      </c>
      <c r="B379" s="32">
        <v>62553</v>
      </c>
      <c r="C379" s="21">
        <v>42313</v>
      </c>
      <c r="D379" s="21">
        <v>522420</v>
      </c>
      <c r="E379" s="22">
        <v>400167</v>
      </c>
      <c r="F379" s="21">
        <f t="shared" si="43"/>
        <v>-23.401286321350636</v>
      </c>
      <c r="G379" s="32">
        <v>59007</v>
      </c>
      <c r="H379" s="21">
        <v>35785</v>
      </c>
      <c r="I379" s="21">
        <v>521114</v>
      </c>
      <c r="J379" s="22">
        <v>399653</v>
      </c>
      <c r="K379" s="21">
        <f t="shared" si="44"/>
        <v>-23.307951810928127</v>
      </c>
      <c r="L379" s="21">
        <v>480</v>
      </c>
      <c r="M379" s="21">
        <v>144</v>
      </c>
      <c r="N379" s="21">
        <v>7019</v>
      </c>
      <c r="O379" s="22">
        <v>8608</v>
      </c>
      <c r="P379" s="21">
        <f t="shared" si="50"/>
        <v>22.638552500356177</v>
      </c>
      <c r="Q379" s="21">
        <f t="shared" si="46"/>
        <v>59487</v>
      </c>
      <c r="R379" s="21">
        <f t="shared" si="47"/>
        <v>35929</v>
      </c>
      <c r="S379" s="21">
        <f t="shared" si="48"/>
        <v>528133</v>
      </c>
      <c r="T379" s="22">
        <f t="shared" si="49"/>
        <v>408261</v>
      </c>
      <c r="U379" s="21">
        <f t="shared" si="45"/>
        <v>-22.697312987448235</v>
      </c>
    </row>
    <row r="380" spans="1:21" x14ac:dyDescent="0.2">
      <c r="A380" s="29" t="s">
        <v>65</v>
      </c>
      <c r="B380" s="33">
        <v>62553</v>
      </c>
      <c r="C380" s="23">
        <v>42313</v>
      </c>
      <c r="D380" s="23">
        <v>522420</v>
      </c>
      <c r="E380" s="24">
        <v>400167</v>
      </c>
      <c r="F380" s="23">
        <f t="shared" si="43"/>
        <v>-23.401286321350636</v>
      </c>
      <c r="G380" s="33">
        <v>59007</v>
      </c>
      <c r="H380" s="23">
        <v>35785</v>
      </c>
      <c r="I380" s="23">
        <v>521114</v>
      </c>
      <c r="J380" s="24">
        <v>399653</v>
      </c>
      <c r="K380" s="23">
        <f t="shared" si="44"/>
        <v>-23.307951810928127</v>
      </c>
      <c r="L380" s="23">
        <v>480</v>
      </c>
      <c r="M380" s="23">
        <v>144</v>
      </c>
      <c r="N380" s="23">
        <v>7019</v>
      </c>
      <c r="O380" s="24">
        <v>8608</v>
      </c>
      <c r="P380" s="23">
        <f t="shared" si="50"/>
        <v>22.638552500356177</v>
      </c>
      <c r="Q380" s="23">
        <f t="shared" si="46"/>
        <v>59487</v>
      </c>
      <c r="R380" s="23">
        <f t="shared" si="47"/>
        <v>35929</v>
      </c>
      <c r="S380" s="23">
        <f t="shared" si="48"/>
        <v>528133</v>
      </c>
      <c r="T380" s="24">
        <f t="shared" si="49"/>
        <v>408261</v>
      </c>
      <c r="U380" s="23">
        <f t="shared" si="45"/>
        <v>-22.697312987448235</v>
      </c>
    </row>
    <row r="381" spans="1:21" x14ac:dyDescent="0.2">
      <c r="A381" s="29" t="s">
        <v>16</v>
      </c>
      <c r="B381" s="33">
        <f>+B363+B377+B380</f>
        <v>130921</v>
      </c>
      <c r="C381" s="23">
        <f t="shared" ref="C381:O381" si="51">+C363+C377+C380</f>
        <v>100907</v>
      </c>
      <c r="D381" s="23">
        <f t="shared" si="51"/>
        <v>1002160</v>
      </c>
      <c r="E381" s="24">
        <f t="shared" si="51"/>
        <v>867248</v>
      </c>
      <c r="F381" s="23">
        <f t="shared" si="43"/>
        <v>-13.46212181687555</v>
      </c>
      <c r="G381" s="33">
        <f t="shared" si="51"/>
        <v>123379</v>
      </c>
      <c r="H381" s="23">
        <f t="shared" si="51"/>
        <v>85511</v>
      </c>
      <c r="I381" s="23">
        <f t="shared" si="51"/>
        <v>969265</v>
      </c>
      <c r="J381" s="24">
        <f t="shared" si="51"/>
        <v>810284</v>
      </c>
      <c r="K381" s="23">
        <f t="shared" si="44"/>
        <v>-16.402222302466303</v>
      </c>
      <c r="L381" s="23">
        <f t="shared" si="51"/>
        <v>4995</v>
      </c>
      <c r="M381" s="23">
        <f t="shared" si="51"/>
        <v>9256</v>
      </c>
      <c r="N381" s="23">
        <f t="shared" si="51"/>
        <v>35211</v>
      </c>
      <c r="O381" s="24">
        <f t="shared" si="51"/>
        <v>73415</v>
      </c>
      <c r="P381" s="23">
        <f t="shared" si="50"/>
        <v>108.50018460140296</v>
      </c>
      <c r="Q381" s="23">
        <f t="shared" si="46"/>
        <v>128374</v>
      </c>
      <c r="R381" s="23">
        <f t="shared" si="47"/>
        <v>94767</v>
      </c>
      <c r="S381" s="23">
        <f t="shared" si="48"/>
        <v>1004476</v>
      </c>
      <c r="T381" s="24">
        <f t="shared" si="49"/>
        <v>883699</v>
      </c>
      <c r="U381" s="23">
        <f t="shared" si="45"/>
        <v>-12.023881108159877</v>
      </c>
    </row>
    <row r="382" spans="1:21" x14ac:dyDescent="0.2">
      <c r="A382" s="29" t="s">
        <v>17</v>
      </c>
      <c r="B382" s="34"/>
      <c r="C382" s="25"/>
      <c r="D382" s="25"/>
      <c r="E382" s="26"/>
      <c r="F382" s="25"/>
      <c r="G382" s="34"/>
      <c r="H382" s="25"/>
      <c r="I382" s="25"/>
      <c r="J382" s="26"/>
      <c r="K382" s="25"/>
      <c r="L382" s="25"/>
      <c r="M382" s="25"/>
      <c r="N382" s="25"/>
      <c r="O382" s="26"/>
      <c r="P382" s="25"/>
      <c r="Q382" s="25"/>
      <c r="R382" s="25"/>
      <c r="S382" s="25"/>
      <c r="T382" s="26"/>
      <c r="U382" s="25"/>
    </row>
    <row r="383" spans="1:21" x14ac:dyDescent="0.2">
      <c r="A383" s="30" t="s">
        <v>42</v>
      </c>
      <c r="B383" s="32">
        <v>407</v>
      </c>
      <c r="C383" s="21">
        <v>54</v>
      </c>
      <c r="D383" s="21">
        <v>2707</v>
      </c>
      <c r="E383" s="22">
        <v>3898</v>
      </c>
      <c r="F383" s="21">
        <f t="shared" si="43"/>
        <v>43.997044698928704</v>
      </c>
      <c r="G383" s="32">
        <v>0</v>
      </c>
      <c r="H383" s="21">
        <v>1</v>
      </c>
      <c r="I383" s="21">
        <v>-27</v>
      </c>
      <c r="J383" s="22">
        <v>65</v>
      </c>
      <c r="K383" s="21">
        <f t="shared" si="44"/>
        <v>-340.74074074074076</v>
      </c>
      <c r="L383" s="21">
        <v>372</v>
      </c>
      <c r="M383" s="21">
        <v>49</v>
      </c>
      <c r="N383" s="21">
        <v>2629</v>
      </c>
      <c r="O383" s="22">
        <v>4188</v>
      </c>
      <c r="P383" s="21">
        <f t="shared" si="50"/>
        <v>59.300114111829593</v>
      </c>
      <c r="Q383" s="21">
        <f t="shared" si="46"/>
        <v>372</v>
      </c>
      <c r="R383" s="21">
        <f t="shared" si="47"/>
        <v>50</v>
      </c>
      <c r="S383" s="21">
        <f t="shared" si="48"/>
        <v>2602</v>
      </c>
      <c r="T383" s="22">
        <f t="shared" si="49"/>
        <v>4253</v>
      </c>
      <c r="U383" s="21">
        <f t="shared" si="45"/>
        <v>63.451191391237508</v>
      </c>
    </row>
    <row r="384" spans="1:21" x14ac:dyDescent="0.2">
      <c r="A384" s="31" t="s">
        <v>18</v>
      </c>
      <c r="B384" s="35">
        <f>+B331+B352+B381+B383</f>
        <v>1421779</v>
      </c>
      <c r="C384" s="27">
        <f t="shared" ref="C384:O384" si="52">+C331+C352+C381+C383</f>
        <v>1169848</v>
      </c>
      <c r="D384" s="27">
        <f t="shared" si="52"/>
        <v>11477982</v>
      </c>
      <c r="E384" s="28">
        <f t="shared" si="52"/>
        <v>11627704</v>
      </c>
      <c r="F384" s="27">
        <f t="shared" si="43"/>
        <v>1.3044279037900566</v>
      </c>
      <c r="G384" s="35">
        <f t="shared" si="52"/>
        <v>1039747</v>
      </c>
      <c r="H384" s="27">
        <f t="shared" si="52"/>
        <v>829316</v>
      </c>
      <c r="I384" s="27">
        <f t="shared" si="52"/>
        <v>9086256</v>
      </c>
      <c r="J384" s="28">
        <f t="shared" si="52"/>
        <v>8350047</v>
      </c>
      <c r="K384" s="27">
        <f t="shared" si="44"/>
        <v>-8.1024461560405072</v>
      </c>
      <c r="L384" s="27">
        <f t="shared" si="52"/>
        <v>364151</v>
      </c>
      <c r="M384" s="27">
        <f t="shared" si="52"/>
        <v>350758</v>
      </c>
      <c r="N384" s="27">
        <f t="shared" si="52"/>
        <v>2417539</v>
      </c>
      <c r="O384" s="28">
        <f t="shared" si="52"/>
        <v>3481425</v>
      </c>
      <c r="P384" s="27">
        <f t="shared" si="50"/>
        <v>44.006983961789246</v>
      </c>
      <c r="Q384" s="27">
        <f t="shared" si="46"/>
        <v>1403898</v>
      </c>
      <c r="R384" s="27">
        <f t="shared" si="47"/>
        <v>1180074</v>
      </c>
      <c r="S384" s="27">
        <f t="shared" si="48"/>
        <v>11503795</v>
      </c>
      <c r="T384" s="28">
        <f t="shared" si="49"/>
        <v>11831472</v>
      </c>
      <c r="U384" s="27">
        <f t="shared" si="45"/>
        <v>2.8484252370630738</v>
      </c>
    </row>
    <row r="386" spans="1:1" x14ac:dyDescent="0.2">
      <c r="A386" s="73" t="s">
        <v>328</v>
      </c>
    </row>
  </sheetData>
  <mergeCells count="15">
    <mergeCell ref="A1:U1"/>
    <mergeCell ref="Q4:T4"/>
    <mergeCell ref="Q5:R5"/>
    <mergeCell ref="S5:T5"/>
    <mergeCell ref="A3:U3"/>
    <mergeCell ref="A2:U2"/>
    <mergeCell ref="N5:O5"/>
    <mergeCell ref="B4:E4"/>
    <mergeCell ref="G4:J4"/>
    <mergeCell ref="L4:O4"/>
    <mergeCell ref="B5:C5"/>
    <mergeCell ref="D5:E5"/>
    <mergeCell ref="G5:H5"/>
    <mergeCell ref="I5:J5"/>
    <mergeCell ref="L5:M5"/>
  </mergeCells>
  <printOptions gridLines="1"/>
  <pageMargins left="0.25" right="0.25" top="0.5" bottom="0.5" header="0.3" footer="0.3"/>
  <pageSetup scale="77" orientation="landscape" r:id="rId1"/>
  <headerFooter>
    <oddFooter>&amp;L    © Society of Indian Automobile Manufacturers (SIAM)&amp;RPage &amp;P of &amp;N</oddFooter>
  </headerFooter>
  <rowBreaks count="7" manualBreakCount="7">
    <brk id="31" max="16383" man="1"/>
    <brk id="71" max="16383" man="1"/>
    <brk id="110" max="16383" man="1"/>
    <brk id="174" max="16383" man="1"/>
    <brk id="226" max="16383" man="1"/>
    <brk id="284" max="16383" man="1"/>
    <brk id="320" max="16383" man="1"/>
  </rowBreaks>
  <ignoredErrors>
    <ignoredError sqref="L373:O373 L253:O254 L376:O376 B376:E376 B253:E254 B373:E373 G376:J376 G253:J254 G373:J3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2022-02-11T11:47:37Z</cp:lastPrinted>
  <dcterms:created xsi:type="dcterms:W3CDTF">2022-02-10T03:18:43Z</dcterms:created>
  <dcterms:modified xsi:type="dcterms:W3CDTF">2022-02-11T12:51:32Z</dcterms:modified>
</cp:coreProperties>
</file>