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0730" windowHeight="11160"/>
  </bookViews>
  <sheets>
    <sheet name="Summary" sheetId="2" r:id="rId1"/>
    <sheet name="Report" sheetId="5" r:id="rId2"/>
  </sheets>
  <definedNames>
    <definedName name="_xlnm.Print_Area" localSheetId="1">Report!$A$1:$I$328</definedName>
    <definedName name="_xlnm.Print_Titles" localSheetId="1">Report!$1:$7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2" l="1"/>
  <c r="M23" i="2"/>
  <c r="M21" i="2"/>
  <c r="M20" i="2"/>
  <c r="M19" i="2"/>
  <c r="M18" i="2"/>
  <c r="M17" i="2"/>
  <c r="M15" i="2"/>
  <c r="M14" i="2"/>
  <c r="M13" i="2"/>
  <c r="M11" i="2"/>
  <c r="M10" i="2"/>
  <c r="M9" i="2"/>
  <c r="M8" i="2"/>
  <c r="J24" i="2"/>
  <c r="J23" i="2"/>
  <c r="J21" i="2"/>
  <c r="J20" i="2"/>
  <c r="J19" i="2"/>
  <c r="J18" i="2"/>
  <c r="J17" i="2"/>
  <c r="J15" i="2"/>
  <c r="J14" i="2"/>
  <c r="J13" i="2"/>
  <c r="J11" i="2"/>
  <c r="J10" i="2"/>
  <c r="J9" i="2"/>
  <c r="J8" i="2"/>
  <c r="G24" i="2"/>
  <c r="G21" i="2"/>
  <c r="G20" i="2"/>
  <c r="G19" i="2"/>
  <c r="G18" i="2"/>
  <c r="G17" i="2"/>
  <c r="G15" i="2"/>
  <c r="G14" i="2"/>
  <c r="G13" i="2"/>
  <c r="G11" i="2"/>
  <c r="G10" i="2"/>
  <c r="G9" i="2"/>
  <c r="G8" i="2"/>
  <c r="D24" i="2"/>
  <c r="D23" i="2"/>
  <c r="D21" i="2"/>
  <c r="D20" i="2"/>
  <c r="D19" i="2"/>
  <c r="D18" i="2"/>
  <c r="D17" i="2"/>
  <c r="D15" i="2"/>
  <c r="D14" i="2"/>
  <c r="D13" i="2"/>
  <c r="D11" i="2"/>
  <c r="D10" i="2"/>
  <c r="D9" i="2"/>
  <c r="D8" i="2"/>
  <c r="D116" i="5" l="1"/>
  <c r="D84" i="5"/>
  <c r="L330" i="5"/>
  <c r="K330" i="5"/>
  <c r="L327" i="5"/>
  <c r="K327" i="5"/>
  <c r="L326" i="5"/>
  <c r="K326" i="5"/>
  <c r="L323" i="5"/>
  <c r="K323" i="5"/>
  <c r="L322" i="5"/>
  <c r="K322" i="5"/>
  <c r="L321" i="5"/>
  <c r="K321" i="5"/>
  <c r="L320" i="5"/>
  <c r="K320" i="5"/>
  <c r="L317" i="5"/>
  <c r="K317" i="5"/>
  <c r="L316" i="5"/>
  <c r="K316" i="5"/>
  <c r="L315" i="5"/>
  <c r="K315" i="5"/>
  <c r="L314" i="5"/>
  <c r="K314" i="5"/>
  <c r="L309" i="5"/>
  <c r="K309" i="5"/>
  <c r="L308" i="5"/>
  <c r="K308" i="5"/>
  <c r="L305" i="5"/>
  <c r="K305" i="5"/>
  <c r="L304" i="5"/>
  <c r="K304" i="5"/>
  <c r="M304" i="5" s="1"/>
  <c r="L300" i="5"/>
  <c r="K300" i="5"/>
  <c r="L299" i="5"/>
  <c r="K299" i="5"/>
  <c r="L298" i="5"/>
  <c r="K298" i="5"/>
  <c r="L297" i="5"/>
  <c r="K297" i="5"/>
  <c r="L296" i="5"/>
  <c r="K296" i="5"/>
  <c r="M296" i="5" s="1"/>
  <c r="L295" i="5"/>
  <c r="K295" i="5"/>
  <c r="L294" i="5"/>
  <c r="K294" i="5"/>
  <c r="L293" i="5"/>
  <c r="K293" i="5"/>
  <c r="L292" i="5"/>
  <c r="K292" i="5"/>
  <c r="L291" i="5"/>
  <c r="K291" i="5"/>
  <c r="L288" i="5"/>
  <c r="K288" i="5"/>
  <c r="M288" i="5" s="1"/>
  <c r="L287" i="5"/>
  <c r="K287" i="5"/>
  <c r="L286" i="5"/>
  <c r="K286" i="5"/>
  <c r="L284" i="5"/>
  <c r="K284" i="5"/>
  <c r="L283" i="5"/>
  <c r="K283" i="5"/>
  <c r="L282" i="5"/>
  <c r="K282" i="5"/>
  <c r="L281" i="5"/>
  <c r="K281" i="5"/>
  <c r="L280" i="5"/>
  <c r="K280" i="5"/>
  <c r="L278" i="5"/>
  <c r="K278" i="5"/>
  <c r="L277" i="5"/>
  <c r="K277" i="5"/>
  <c r="L276" i="5"/>
  <c r="K276" i="5"/>
  <c r="L274" i="5"/>
  <c r="K274" i="5"/>
  <c r="L273" i="5"/>
  <c r="K273" i="5"/>
  <c r="L272" i="5"/>
  <c r="K272" i="5"/>
  <c r="L271" i="5"/>
  <c r="K271" i="5"/>
  <c r="L270" i="5"/>
  <c r="K270" i="5"/>
  <c r="L269" i="5"/>
  <c r="K269" i="5"/>
  <c r="L267" i="5"/>
  <c r="K267" i="5"/>
  <c r="L266" i="5"/>
  <c r="K266" i="5"/>
  <c r="L265" i="5"/>
  <c r="K265" i="5"/>
  <c r="L264" i="5"/>
  <c r="K264" i="5"/>
  <c r="M264" i="5" s="1"/>
  <c r="L262" i="5"/>
  <c r="K262" i="5"/>
  <c r="L261" i="5"/>
  <c r="K261" i="5"/>
  <c r="L260" i="5"/>
  <c r="K260" i="5"/>
  <c r="L259" i="5"/>
  <c r="K259" i="5"/>
  <c r="L258" i="5"/>
  <c r="K258" i="5"/>
  <c r="L256" i="5"/>
  <c r="K256" i="5"/>
  <c r="M256" i="5" s="1"/>
  <c r="L255" i="5"/>
  <c r="K255" i="5"/>
  <c r="L254" i="5"/>
  <c r="K254" i="5"/>
  <c r="L253" i="5"/>
  <c r="K253" i="5"/>
  <c r="L252" i="5"/>
  <c r="K252" i="5"/>
  <c r="L250" i="5"/>
  <c r="K250" i="5"/>
  <c r="L249" i="5"/>
  <c r="K249" i="5"/>
  <c r="L248" i="5"/>
  <c r="K248" i="5"/>
  <c r="M248" i="5" s="1"/>
  <c r="L247" i="5"/>
  <c r="K247" i="5"/>
  <c r="L246" i="5"/>
  <c r="K246" i="5"/>
  <c r="L245" i="5"/>
  <c r="K245" i="5"/>
  <c r="L244" i="5"/>
  <c r="K244" i="5"/>
  <c r="L242" i="5"/>
  <c r="K242" i="5"/>
  <c r="L241" i="5"/>
  <c r="K241" i="5"/>
  <c r="L240" i="5"/>
  <c r="K240" i="5"/>
  <c r="L239" i="5"/>
  <c r="K239" i="5"/>
  <c r="L238" i="5"/>
  <c r="K238" i="5"/>
  <c r="L237" i="5"/>
  <c r="K237" i="5"/>
  <c r="L235" i="5"/>
  <c r="K235" i="5"/>
  <c r="L234" i="5"/>
  <c r="K234" i="5"/>
  <c r="L233" i="5"/>
  <c r="K233" i="5"/>
  <c r="L232" i="5"/>
  <c r="K232" i="5"/>
  <c r="M232" i="5" s="1"/>
  <c r="L231" i="5"/>
  <c r="K231" i="5"/>
  <c r="L230" i="5"/>
  <c r="K230" i="5"/>
  <c r="L229" i="5"/>
  <c r="K229" i="5"/>
  <c r="L227" i="5"/>
  <c r="K227" i="5"/>
  <c r="L226" i="5"/>
  <c r="K226" i="5"/>
  <c r="L225" i="5"/>
  <c r="K225" i="5"/>
  <c r="L224" i="5"/>
  <c r="K224" i="5"/>
  <c r="L223" i="5"/>
  <c r="K223" i="5"/>
  <c r="L222" i="5"/>
  <c r="K222" i="5"/>
  <c r="L218" i="5"/>
  <c r="K218" i="5"/>
  <c r="L217" i="5"/>
  <c r="K217" i="5"/>
  <c r="L216" i="5"/>
  <c r="K216" i="5"/>
  <c r="M216" i="5" s="1"/>
  <c r="L215" i="5"/>
  <c r="K215" i="5"/>
  <c r="L214" i="5"/>
  <c r="K214" i="5"/>
  <c r="L213" i="5"/>
  <c r="K213" i="5"/>
  <c r="L212" i="5"/>
  <c r="K212" i="5"/>
  <c r="L209" i="5"/>
  <c r="K209" i="5"/>
  <c r="L208" i="5"/>
  <c r="K208" i="5"/>
  <c r="L207" i="5"/>
  <c r="K207" i="5"/>
  <c r="L205" i="5"/>
  <c r="K205" i="5"/>
  <c r="L204" i="5"/>
  <c r="K204" i="5"/>
  <c r="L202" i="5"/>
  <c r="K202" i="5"/>
  <c r="L201" i="5"/>
  <c r="K201" i="5"/>
  <c r="L200" i="5"/>
  <c r="K200" i="5"/>
  <c r="M200" i="5" s="1"/>
  <c r="L199" i="5"/>
  <c r="K199" i="5"/>
  <c r="L198" i="5"/>
  <c r="K198" i="5"/>
  <c r="L197" i="5"/>
  <c r="K197" i="5"/>
  <c r="L196" i="5"/>
  <c r="K196" i="5"/>
  <c r="L194" i="5"/>
  <c r="K194" i="5"/>
  <c r="L193" i="5"/>
  <c r="K193" i="5"/>
  <c r="L191" i="5"/>
  <c r="K191" i="5"/>
  <c r="L190" i="5"/>
  <c r="K190" i="5"/>
  <c r="L185" i="5"/>
  <c r="K185" i="5"/>
  <c r="L184" i="5"/>
  <c r="K184" i="5"/>
  <c r="M184" i="5" s="1"/>
  <c r="L183" i="5"/>
  <c r="K183" i="5"/>
  <c r="L182" i="5"/>
  <c r="K182" i="5"/>
  <c r="L181" i="5"/>
  <c r="K181" i="5"/>
  <c r="L180" i="5"/>
  <c r="K180" i="5"/>
  <c r="L177" i="5"/>
  <c r="K177" i="5"/>
  <c r="L176" i="5"/>
  <c r="K176" i="5"/>
  <c r="M176" i="5" s="1"/>
  <c r="L175" i="5"/>
  <c r="K175" i="5"/>
  <c r="L174" i="5"/>
  <c r="K174" i="5"/>
  <c r="L173" i="5"/>
  <c r="K173" i="5"/>
  <c r="L172" i="5"/>
  <c r="K172" i="5"/>
  <c r="L168" i="5"/>
  <c r="K168" i="5"/>
  <c r="M168" i="5" s="1"/>
  <c r="L167" i="5"/>
  <c r="K167" i="5"/>
  <c r="L166" i="5"/>
  <c r="K166" i="5"/>
  <c r="L165" i="5"/>
  <c r="K165" i="5"/>
  <c r="L164" i="5"/>
  <c r="K164" i="5"/>
  <c r="L163" i="5"/>
  <c r="K163" i="5"/>
  <c r="L162" i="5"/>
  <c r="K162" i="5"/>
  <c r="L159" i="5"/>
  <c r="K159" i="5"/>
  <c r="L158" i="5"/>
  <c r="K158" i="5"/>
  <c r="L157" i="5"/>
  <c r="K157" i="5"/>
  <c r="L155" i="5"/>
  <c r="K155" i="5"/>
  <c r="L154" i="5"/>
  <c r="K154" i="5"/>
  <c r="L153" i="5"/>
  <c r="K153" i="5"/>
  <c r="L151" i="5"/>
  <c r="K151" i="5"/>
  <c r="L150" i="5"/>
  <c r="K150" i="5"/>
  <c r="L149" i="5"/>
  <c r="K149" i="5"/>
  <c r="L148" i="5"/>
  <c r="K148" i="5"/>
  <c r="L147" i="5"/>
  <c r="K147" i="5"/>
  <c r="L146" i="5"/>
  <c r="K146" i="5"/>
  <c r="L140" i="5"/>
  <c r="K140" i="5"/>
  <c r="L139" i="5"/>
  <c r="K139" i="5"/>
  <c r="L138" i="5"/>
  <c r="K138" i="5"/>
  <c r="L137" i="5"/>
  <c r="K137" i="5"/>
  <c r="L134" i="5"/>
  <c r="K134" i="5"/>
  <c r="L133" i="5"/>
  <c r="K133" i="5"/>
  <c r="L132" i="5"/>
  <c r="K132" i="5"/>
  <c r="L131" i="5"/>
  <c r="K131" i="5"/>
  <c r="L129" i="5"/>
  <c r="K129" i="5"/>
  <c r="L128" i="5"/>
  <c r="K128" i="5"/>
  <c r="L127" i="5"/>
  <c r="K127" i="5"/>
  <c r="L123" i="5"/>
  <c r="K123" i="5"/>
  <c r="L122" i="5"/>
  <c r="K122" i="5"/>
  <c r="L121" i="5"/>
  <c r="K121" i="5"/>
  <c r="L120" i="5"/>
  <c r="K120" i="5"/>
  <c r="L119" i="5"/>
  <c r="K119" i="5"/>
  <c r="L118" i="5"/>
  <c r="K118" i="5"/>
  <c r="L117" i="5"/>
  <c r="K117" i="5"/>
  <c r="L116" i="5"/>
  <c r="K116" i="5"/>
  <c r="L115" i="5"/>
  <c r="K115" i="5"/>
  <c r="L114" i="5"/>
  <c r="K114" i="5"/>
  <c r="L113" i="5"/>
  <c r="K113" i="5"/>
  <c r="L112" i="5"/>
  <c r="K112" i="5"/>
  <c r="L111" i="5"/>
  <c r="K111" i="5"/>
  <c r="L110" i="5"/>
  <c r="K110" i="5"/>
  <c r="L109" i="5"/>
  <c r="K109" i="5"/>
  <c r="L108" i="5"/>
  <c r="K108" i="5"/>
  <c r="L105" i="5"/>
  <c r="K105" i="5"/>
  <c r="L104" i="5"/>
  <c r="K104" i="5"/>
  <c r="L103" i="5"/>
  <c r="K103" i="5"/>
  <c r="L102" i="5"/>
  <c r="K102" i="5"/>
  <c r="L101" i="5"/>
  <c r="K101" i="5"/>
  <c r="L100" i="5"/>
  <c r="K100" i="5"/>
  <c r="L98" i="5"/>
  <c r="K98" i="5"/>
  <c r="L97" i="5"/>
  <c r="K97" i="5"/>
  <c r="L96" i="5"/>
  <c r="K96" i="5"/>
  <c r="L95" i="5"/>
  <c r="K95" i="5"/>
  <c r="L94" i="5"/>
  <c r="K94" i="5"/>
  <c r="L93" i="5"/>
  <c r="K93" i="5"/>
  <c r="L92" i="5"/>
  <c r="K92" i="5"/>
  <c r="L91" i="5"/>
  <c r="K91" i="5"/>
  <c r="L89" i="5"/>
  <c r="K89" i="5"/>
  <c r="L88" i="5"/>
  <c r="K88" i="5"/>
  <c r="L87" i="5"/>
  <c r="K87" i="5"/>
  <c r="L85" i="5"/>
  <c r="K85" i="5"/>
  <c r="L84" i="5"/>
  <c r="K84" i="5"/>
  <c r="L83" i="5"/>
  <c r="K83" i="5"/>
  <c r="L82" i="5"/>
  <c r="K82" i="5"/>
  <c r="L80" i="5"/>
  <c r="K80" i="5"/>
  <c r="M80" i="5" s="1"/>
  <c r="L79" i="5"/>
  <c r="K79" i="5"/>
  <c r="L78" i="5"/>
  <c r="K78" i="5"/>
  <c r="L77" i="5"/>
  <c r="K77" i="5"/>
  <c r="L76" i="5"/>
  <c r="K76" i="5"/>
  <c r="L75" i="5"/>
  <c r="K75" i="5"/>
  <c r="L74" i="5"/>
  <c r="K74" i="5"/>
  <c r="L72" i="5"/>
  <c r="K72" i="5"/>
  <c r="M72" i="5" s="1"/>
  <c r="L71" i="5"/>
  <c r="K71" i="5"/>
  <c r="L70" i="5"/>
  <c r="K70" i="5"/>
  <c r="L69" i="5"/>
  <c r="K69" i="5"/>
  <c r="L68" i="5"/>
  <c r="K68" i="5"/>
  <c r="L67" i="5"/>
  <c r="K67" i="5"/>
  <c r="L66" i="5"/>
  <c r="K66" i="5"/>
  <c r="L65" i="5"/>
  <c r="K65" i="5"/>
  <c r="L64" i="5"/>
  <c r="K64" i="5"/>
  <c r="L63" i="5"/>
  <c r="K63" i="5"/>
  <c r="L58" i="5"/>
  <c r="K58" i="5"/>
  <c r="L57" i="5"/>
  <c r="K57" i="5"/>
  <c r="L56" i="5"/>
  <c r="K56" i="5"/>
  <c r="L55" i="5"/>
  <c r="K55" i="5"/>
  <c r="L54" i="5"/>
  <c r="K54" i="5"/>
  <c r="L53" i="5"/>
  <c r="K53" i="5"/>
  <c r="L52" i="5"/>
  <c r="K52" i="5"/>
  <c r="L51" i="5"/>
  <c r="K51" i="5"/>
  <c r="L50" i="5"/>
  <c r="K50" i="5"/>
  <c r="L49" i="5"/>
  <c r="K49" i="5"/>
  <c r="L44" i="5"/>
  <c r="K44" i="5"/>
  <c r="L43" i="5"/>
  <c r="K43" i="5"/>
  <c r="L42" i="5"/>
  <c r="K42" i="5"/>
  <c r="L40" i="5"/>
  <c r="K40" i="5"/>
  <c r="L39" i="5"/>
  <c r="K39" i="5"/>
  <c r="L38" i="5"/>
  <c r="K38" i="5"/>
  <c r="L37" i="5"/>
  <c r="K37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L27" i="5"/>
  <c r="K27" i="5"/>
  <c r="L25" i="5"/>
  <c r="K25" i="5"/>
  <c r="L24" i="5"/>
  <c r="K24" i="5"/>
  <c r="M24" i="5" s="1"/>
  <c r="L23" i="5"/>
  <c r="K23" i="5"/>
  <c r="L22" i="5"/>
  <c r="K22" i="5"/>
  <c r="L21" i="5"/>
  <c r="K21" i="5"/>
  <c r="L20" i="5"/>
  <c r="K20" i="5"/>
  <c r="L19" i="5"/>
  <c r="K19" i="5"/>
  <c r="L18" i="5"/>
  <c r="K18" i="5"/>
  <c r="L17" i="5"/>
  <c r="K17" i="5"/>
  <c r="L15" i="5"/>
  <c r="K15" i="5"/>
  <c r="L14" i="5"/>
  <c r="K14" i="5"/>
  <c r="L13" i="5"/>
  <c r="K13" i="5"/>
  <c r="L12" i="5"/>
  <c r="K12" i="5"/>
  <c r="M330" i="5"/>
  <c r="M327" i="5"/>
  <c r="M326" i="5"/>
  <c r="M323" i="5"/>
  <c r="M317" i="5"/>
  <c r="M309" i="5"/>
  <c r="M308" i="5"/>
  <c r="M305" i="5"/>
  <c r="M300" i="5"/>
  <c r="M299" i="5"/>
  <c r="M297" i="5"/>
  <c r="M295" i="5"/>
  <c r="M293" i="5"/>
  <c r="M291" i="5"/>
  <c r="M274" i="5"/>
  <c r="M271" i="5"/>
  <c r="M267" i="5"/>
  <c r="M266" i="5"/>
  <c r="M262" i="5"/>
  <c r="M261" i="5"/>
  <c r="M255" i="5"/>
  <c r="M254" i="5"/>
  <c r="M252" i="5"/>
  <c r="M250" i="5"/>
  <c r="M249" i="5"/>
  <c r="M246" i="5"/>
  <c r="M244" i="5"/>
  <c r="M242" i="5"/>
  <c r="M241" i="5"/>
  <c r="M237" i="5"/>
  <c r="M235" i="5"/>
  <c r="M234" i="5"/>
  <c r="M231" i="5"/>
  <c r="M229" i="5"/>
  <c r="M227" i="5"/>
  <c r="M226" i="5"/>
  <c r="M225" i="5"/>
  <c r="M222" i="5"/>
  <c r="M218" i="5"/>
  <c r="M217" i="5"/>
  <c r="M213" i="5"/>
  <c r="M209" i="5"/>
  <c r="M202" i="5"/>
  <c r="M201" i="5"/>
  <c r="M197" i="5"/>
  <c r="M185" i="5"/>
  <c r="M181" i="5"/>
  <c r="M180" i="5"/>
  <c r="M177" i="5"/>
  <c r="M173" i="5"/>
  <c r="M172" i="5"/>
  <c r="M167" i="5"/>
  <c r="M163" i="5"/>
  <c r="M159" i="5"/>
  <c r="M151" i="5"/>
  <c r="M150" i="5"/>
  <c r="M147" i="5"/>
  <c r="M140" i="5"/>
  <c r="M134" i="5"/>
  <c r="M123" i="5"/>
  <c r="M115" i="5"/>
  <c r="M114" i="5"/>
  <c r="M113" i="5"/>
  <c r="M111" i="5"/>
  <c r="M109" i="5"/>
  <c r="M108" i="5"/>
  <c r="M105" i="5"/>
  <c r="M98" i="5"/>
  <c r="M91" i="5"/>
  <c r="M85" i="5"/>
  <c r="M82" i="5"/>
  <c r="M76" i="5"/>
  <c r="M75" i="5"/>
  <c r="M74" i="5"/>
  <c r="M67" i="5"/>
  <c r="M65" i="5"/>
  <c r="M63" i="5"/>
  <c r="M58" i="5"/>
  <c r="M57" i="5"/>
  <c r="M52" i="5"/>
  <c r="M51" i="5"/>
  <c r="M49" i="5"/>
  <c r="M44" i="5"/>
  <c r="M34" i="5"/>
  <c r="M29" i="5"/>
  <c r="M28" i="5"/>
  <c r="M23" i="5"/>
  <c r="M20" i="5"/>
  <c r="M19" i="5"/>
  <c r="M17" i="5"/>
  <c r="M14" i="5"/>
  <c r="M12" i="5"/>
  <c r="J330" i="5"/>
  <c r="J327" i="5"/>
  <c r="J326" i="5"/>
  <c r="J323" i="5"/>
  <c r="J317" i="5"/>
  <c r="J309" i="5"/>
  <c r="J308" i="5"/>
  <c r="J305" i="5"/>
  <c r="J304" i="5"/>
  <c r="J300" i="5"/>
  <c r="J299" i="5"/>
  <c r="J297" i="5"/>
  <c r="J296" i="5"/>
  <c r="J295" i="5"/>
  <c r="J293" i="5"/>
  <c r="J291" i="5"/>
  <c r="J288" i="5"/>
  <c r="J274" i="5"/>
  <c r="J271" i="5"/>
  <c r="J267" i="5"/>
  <c r="J266" i="5"/>
  <c r="J264" i="5"/>
  <c r="J262" i="5"/>
  <c r="J261" i="5"/>
  <c r="J256" i="5"/>
  <c r="J255" i="5"/>
  <c r="J254" i="5"/>
  <c r="J252" i="5"/>
  <c r="J250" i="5"/>
  <c r="J249" i="5"/>
  <c r="J248" i="5"/>
  <c r="J246" i="5"/>
  <c r="J244" i="5"/>
  <c r="J242" i="5"/>
  <c r="J241" i="5"/>
  <c r="J237" i="5"/>
  <c r="J235" i="5"/>
  <c r="J234" i="5"/>
  <c r="J232" i="5"/>
  <c r="J231" i="5"/>
  <c r="J229" i="5"/>
  <c r="J227" i="5"/>
  <c r="J226" i="5"/>
  <c r="J225" i="5"/>
  <c r="J222" i="5"/>
  <c r="J218" i="5"/>
  <c r="J217" i="5"/>
  <c r="J216" i="5"/>
  <c r="J213" i="5"/>
  <c r="J209" i="5"/>
  <c r="J202" i="5"/>
  <c r="J201" i="5"/>
  <c r="J200" i="5"/>
  <c r="J197" i="5"/>
  <c r="J185" i="5"/>
  <c r="J184" i="5"/>
  <c r="J181" i="5"/>
  <c r="J177" i="5"/>
  <c r="J176" i="5"/>
  <c r="J173" i="5"/>
  <c r="J168" i="5"/>
  <c r="J167" i="5"/>
  <c r="J163" i="5"/>
  <c r="J159" i="5"/>
  <c r="J151" i="5"/>
  <c r="J150" i="5"/>
  <c r="J147" i="5"/>
  <c r="J140" i="5"/>
  <c r="J134" i="5"/>
  <c r="J123" i="5"/>
  <c r="J115" i="5"/>
  <c r="J114" i="5"/>
  <c r="J113" i="5"/>
  <c r="J111" i="5"/>
  <c r="J109" i="5"/>
  <c r="J108" i="5"/>
  <c r="J105" i="5"/>
  <c r="J98" i="5"/>
  <c r="J91" i="5"/>
  <c r="J85" i="5"/>
  <c r="J82" i="5"/>
  <c r="J80" i="5"/>
  <c r="J76" i="5"/>
  <c r="J75" i="5"/>
  <c r="J74" i="5"/>
  <c r="J72" i="5"/>
  <c r="J67" i="5"/>
  <c r="J65" i="5"/>
  <c r="J63" i="5"/>
  <c r="J58" i="5"/>
  <c r="J57" i="5"/>
  <c r="J52" i="5"/>
  <c r="J51" i="5"/>
  <c r="J49" i="5"/>
  <c r="J44" i="5"/>
  <c r="J34" i="5"/>
  <c r="J29" i="5"/>
  <c r="J28" i="5"/>
  <c r="J24" i="5"/>
  <c r="J23" i="5"/>
  <c r="J20" i="5"/>
  <c r="J19" i="5"/>
  <c r="J17" i="5"/>
  <c r="J14" i="5"/>
  <c r="J12" i="5"/>
  <c r="G327" i="5"/>
  <c r="G185" i="5"/>
  <c r="G184" i="5"/>
  <c r="G180" i="5"/>
  <c r="G177" i="5"/>
  <c r="G176" i="5"/>
  <c r="G172" i="5"/>
  <c r="D85" i="5"/>
  <c r="D96" i="5"/>
  <c r="D98" i="5"/>
  <c r="D105" i="5"/>
  <c r="D123" i="5"/>
  <c r="D134" i="5"/>
  <c r="D140" i="5"/>
  <c r="D146" i="5"/>
  <c r="D147" i="5"/>
  <c r="D151" i="5"/>
  <c r="D153" i="5"/>
  <c r="D155" i="5"/>
  <c r="D159" i="5"/>
  <c r="D162" i="5"/>
  <c r="D163" i="5"/>
  <c r="D168" i="5"/>
  <c r="D172" i="5"/>
  <c r="D173" i="5"/>
  <c r="D176" i="5"/>
  <c r="D177" i="5"/>
  <c r="D180" i="5"/>
  <c r="D181" i="5"/>
  <c r="D184" i="5"/>
  <c r="D185" i="5"/>
  <c r="D222" i="5"/>
  <c r="D227" i="5"/>
  <c r="D229" i="5"/>
  <c r="D235" i="5"/>
  <c r="D237" i="5"/>
  <c r="D242" i="5"/>
  <c r="D288" i="5"/>
  <c r="D291" i="5"/>
  <c r="D300" i="5"/>
  <c r="D317" i="5"/>
  <c r="D323" i="5"/>
  <c r="D326" i="5"/>
  <c r="D327" i="5"/>
  <c r="D330" i="5"/>
  <c r="I331" i="5" l="1"/>
  <c r="J331" i="5" s="1"/>
  <c r="H331" i="5"/>
  <c r="F331" i="5"/>
  <c r="E331" i="5"/>
  <c r="K331" i="5" s="1"/>
  <c r="C331" i="5"/>
  <c r="D331" i="5" s="1"/>
  <c r="B331" i="5"/>
  <c r="L24" i="2"/>
  <c r="K24" i="2"/>
  <c r="L23" i="2"/>
  <c r="K23" i="2"/>
  <c r="L21" i="2"/>
  <c r="K21" i="2"/>
  <c r="L20" i="2"/>
  <c r="K20" i="2"/>
  <c r="L19" i="2"/>
  <c r="K19" i="2"/>
  <c r="L18" i="2"/>
  <c r="K18" i="2"/>
  <c r="L17" i="2"/>
  <c r="K17" i="2"/>
  <c r="L15" i="2"/>
  <c r="K15" i="2"/>
  <c r="L14" i="2"/>
  <c r="K14" i="2"/>
  <c r="L13" i="2"/>
  <c r="K13" i="2"/>
  <c r="L11" i="2"/>
  <c r="K11" i="2"/>
  <c r="L10" i="2"/>
  <c r="K10" i="2"/>
  <c r="L9" i="2"/>
  <c r="K9" i="2"/>
  <c r="K8" i="2"/>
  <c r="L8" i="2"/>
  <c r="L331" i="5" l="1"/>
  <c r="M331" i="5" s="1"/>
  <c r="I24" i="2"/>
  <c r="H24" i="2"/>
  <c r="F24" i="2"/>
  <c r="E24" i="2"/>
  <c r="C24" i="2"/>
  <c r="B24" i="2"/>
  <c r="B327" i="5" l="1"/>
  <c r="I327" i="5"/>
  <c r="H327" i="5"/>
  <c r="F327" i="5"/>
  <c r="E327" i="5"/>
  <c r="C327" i="5"/>
</calcChain>
</file>

<file path=xl/sharedStrings.xml><?xml version="1.0" encoding="utf-8"?>
<sst xmlns="http://schemas.openxmlformats.org/spreadsheetml/2006/main" count="1060" uniqueCount="283">
  <si>
    <t>(Number of Vehicles)</t>
  </si>
  <si>
    <t>Category</t>
  </si>
  <si>
    <t>Production</t>
  </si>
  <si>
    <t>Domestic Sales</t>
  </si>
  <si>
    <t>Exports</t>
  </si>
  <si>
    <t>Segment/Subsegment</t>
  </si>
  <si>
    <t>April</t>
  </si>
  <si>
    <t>Passenger Cars</t>
  </si>
  <si>
    <t>Utility Vehicles(UVs)</t>
  </si>
  <si>
    <t>Vans</t>
  </si>
  <si>
    <t>Total  Passenger Vehicles (PVs)</t>
  </si>
  <si>
    <t>Passenger Carrier</t>
  </si>
  <si>
    <t>Goods Carrier</t>
  </si>
  <si>
    <t>Scooter/ Scooterettee</t>
  </si>
  <si>
    <t>Motorcycle/Step-Throughs</t>
  </si>
  <si>
    <t>Mopeds</t>
  </si>
  <si>
    <t>Electric Two Wheelers</t>
  </si>
  <si>
    <t>Total  Two Wheelers</t>
  </si>
  <si>
    <t>Quadricycle</t>
  </si>
  <si>
    <t>For the month of</t>
  </si>
  <si>
    <t>Manufacturer</t>
  </si>
  <si>
    <t>FCA India Automobiles Pvt Ltd</t>
  </si>
  <si>
    <t>Ford India Private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</si>
  <si>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</si>
  <si>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</si>
  <si>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</si>
  <si>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</si>
  <si>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</si>
  <si>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</si>
  <si>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</si>
  <si>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</si>
  <si>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</si>
  <si>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</si>
  <si>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</si>
  <si>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Toyota Kirloskar Motor Pvt Ltd</t>
  </si>
  <si>
    <t>Volkswagen India Pvt Ltd</t>
  </si>
  <si>
    <t>Force Motors Ltd</t>
  </si>
  <si>
    <t>Atul Auto Ltd</t>
  </si>
  <si>
    <t>Bajaj Auto Ltd</t>
  </si>
  <si>
    <t>Piaggio Vehicles Pvt Ltd</t>
  </si>
  <si>
    <t>TVS Motor Company Ltd</t>
  </si>
  <si>
    <t>Hero MotoCorp Ltd</t>
  </si>
  <si>
    <t>Honda Motorcycle &amp; Scooter India Pvt Ltd</t>
  </si>
  <si>
    <t>India Kawasaki Motors Pvt Ltd</t>
  </si>
  <si>
    <t>India Yamaha Motor Pvt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</si>
  <si>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</si>
  <si>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</si>
  <si>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</si>
  <si>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</si>
  <si>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Vehicles(UVs)</t>
  </si>
  <si>
    <t>Total B: Utility Vehicles(UVs)</t>
  </si>
  <si>
    <t>Total C: Vans</t>
  </si>
  <si>
    <t>A: Passenger Carrier</t>
  </si>
  <si>
    <t>Total A: Passenger Carrier</t>
  </si>
  <si>
    <t>B: Goods Carrier</t>
  </si>
  <si>
    <t>Total B: Goods Carrier</t>
  </si>
  <si>
    <t>Total A: Scooter/ Scooterettee</t>
  </si>
  <si>
    <t>Total B: MotorCycle/Step-Throughs</t>
  </si>
  <si>
    <t>Total C: Mopeds</t>
  </si>
  <si>
    <t>Total D: Electric Two Wheelers</t>
  </si>
  <si>
    <t>A : Passenger Cars - Upto 5 Seats</t>
  </si>
  <si>
    <t>Mini :Seats upto-5, Length Normally &lt;3600 mm, Body Style-Hatchback, Engine Displacement Normally upto 1.0 Litre</t>
  </si>
  <si>
    <t>Regular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</si>
  <si>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</si>
  <si>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</si>
  <si>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</si>
  <si>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Ford India Private Ltd (Figo,Figo Aspire,Ford Freestyle)</t>
  </si>
  <si>
    <t>Honda Cars India Ltd (Amaze,Jazz)</t>
  </si>
  <si>
    <t>Hyundai Motor India Ltd (Aura,Elite i20,Grand i10,Santro,Xcent)</t>
  </si>
  <si>
    <t>Nissan Motor India Pvt Ltd (DATSUN GO,Datsun Redi-GO)</t>
  </si>
  <si>
    <t>Toyota Kirloskar Motor Pvt Ltd (GLANZA)</t>
  </si>
  <si>
    <t>Volkswagen India Pvt Ltd (Polo)</t>
  </si>
  <si>
    <t>Total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</si>
  <si>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</si>
  <si>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</si>
  <si>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</si>
  <si>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Nissan Motor India Pvt Ltd (Sunny)</t>
  </si>
  <si>
    <t>SkodaAuto India Pvt Ltd (Rapid)</t>
  </si>
  <si>
    <t>Toyota Kirloskar Motor Pvt Ltd (Yaris)</t>
  </si>
  <si>
    <t>Volkswagen India Pvt Ltd (Vento)</t>
  </si>
  <si>
    <t>Total Mid-Size</t>
  </si>
  <si>
    <t>Executive :Seats upto-5, Length Normally between 4500 - 4700 mm, Body Style-Sedan/Estate/Notchback, Engine Displacement Normally upto 2 Litre</t>
  </si>
  <si>
    <t>Hyundai Motor India Ltd (Elantra)</t>
  </si>
  <si>
    <t>SkodaAuto India Pvt Ltd (Octavia)</t>
  </si>
  <si>
    <t>Total Executive</t>
  </si>
  <si>
    <t>Premium :Seats upto-5, Length Normally between 4700 - 5000 mm, Body Style-Sedan/Estates, Engine Displacement Normally upto 3 Litre</t>
  </si>
  <si>
    <t>SkodaAuto India Pvt Ltd (Superb)</t>
  </si>
  <si>
    <t>Total Premium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</si>
  <si>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</si>
  <si>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</si>
  <si>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</si>
  <si>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Ford India Private Ltd (FORD ECOSPORT)</t>
  </si>
  <si>
    <t>Honda Cars India Ltd (WR-V)</t>
  </si>
  <si>
    <t>Hyundai Motor India Ltd (Venue)</t>
  </si>
  <si>
    <t>Kia Motors India Pvt Ltd (Sonet)</t>
  </si>
  <si>
    <t>Mahindra &amp; Mahindra Ltd (Bolero Power Plus,KUV100,Thar,TUV300,XUV300)</t>
  </si>
  <si>
    <t>Nissan Motor India Pvt Ltd (GO +,Magnite)</t>
  </si>
  <si>
    <t>Renault India Pvt Ltd (Kiger,Triber)</t>
  </si>
  <si>
    <t>Toyota Kirloskar Motor Pvt Ltd (URBAN CRUISER)</t>
  </si>
  <si>
    <t>Total UVC</t>
  </si>
  <si>
    <t>UV1 : Length 4000  to 4400 mm &amp; Price &lt;20 Lakhs</t>
  </si>
  <si>
    <t>Hyundai Motor India Ltd (Creta)</t>
  </si>
  <si>
    <t>Kia Motors India Pvt Ltd (Seltos)</t>
  </si>
  <si>
    <t>Nissan Motor India Pvt Ltd (KICKS)</t>
  </si>
  <si>
    <t>Renault India Pvt Ltd (Duster)</t>
  </si>
  <si>
    <t>Volkswagen India Pvt Ltd (T-Roc)</t>
  </si>
  <si>
    <t>Total UV1</t>
  </si>
  <si>
    <t>UV2 : Length between 4400 - 4700 mm &amp; Price &lt;20 Lakhs</t>
  </si>
  <si>
    <t>Mahindra &amp; Mahindra Ltd (Marazzo,Scorpio,Xuv500)</t>
  </si>
  <si>
    <t>MG Motor India Pvt Ltd (Hector)</t>
  </si>
  <si>
    <t>Total UV2</t>
  </si>
  <si>
    <t>UV3 : Length &gt;4700 mm &amp; Price &lt;20 Lakhs</t>
  </si>
  <si>
    <t>Isuzu Motors India Pvt Ltd (V-CROSS)</t>
  </si>
  <si>
    <t>Toyota Kirloskar Motor Pvt Ltd (INNOVA CRYSTA)</t>
  </si>
  <si>
    <t>Total UV3</t>
  </si>
  <si>
    <t>UV4 : Price between Rs. 20 to 30 Lakh</t>
  </si>
  <si>
    <t>FCA India Automobiles Pvt Ltd (Jeep Compass)</t>
  </si>
  <si>
    <t>Hyundai Motor India Ltd (Kona,Tucson)</t>
  </si>
  <si>
    <t>Isuzu Motors India Pvt Ltd (MU-X)</t>
  </si>
  <si>
    <t>Kia Motors India Pvt Ltd (Carnival)</t>
  </si>
  <si>
    <t>Mahindra &amp; Mahindra Ltd (Alturas G4)</t>
  </si>
  <si>
    <t>MG Motor India Pvt Ltd (ZS EV)</t>
  </si>
  <si>
    <t>PCA Motors Pvt. Ltd (C5 Aircross)</t>
  </si>
  <si>
    <t>Total UV4</t>
  </si>
  <si>
    <t>UV5 : Price &gt;Rs. 30 Lakh</t>
  </si>
  <si>
    <t>Ford India Private Ltd (Endeavour)</t>
  </si>
  <si>
    <t>MG Motor India Pvt Ltd (GLOSTER)</t>
  </si>
  <si>
    <t>SkodaAuto India Pvt Ltd (Kodiaq)</t>
  </si>
  <si>
    <t>Toyota Kirloskar Motor Pvt Ltd (Fortuner,Vellfire)</t>
  </si>
  <si>
    <t>Total UV5</t>
  </si>
  <si>
    <t>Total Utility Vehicles(UVs)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</si>
  <si>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</si>
  <si>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</si>
  <si>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</si>
  <si>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Total V1</t>
  </si>
  <si>
    <t>V2 :Soft tops mainly used as Maxi Cabs, Price upto Rs. 10 Lakh</t>
  </si>
  <si>
    <t>Mahindra &amp; Mahindra Ltd (Supro)</t>
  </si>
  <si>
    <t>Total V2</t>
  </si>
  <si>
    <t>Total C</t>
  </si>
  <si>
    <t>Total Vans</t>
  </si>
  <si>
    <t>Total Passenger Vehicles (PVs)</t>
  </si>
  <si>
    <t>Total A3</t>
  </si>
  <si>
    <t>Total A4</t>
  </si>
  <si>
    <t>Total A1</t>
  </si>
  <si>
    <t>Total A2</t>
  </si>
  <si>
    <t>Total B2</t>
  </si>
  <si>
    <t>A1:No. of seats Including driver not exceeding 4 &amp; Max.Mass not exceeding 1 tonne</t>
  </si>
  <si>
    <t>Atul Auto Ltd (ATUL ELITE,ATUL GEMINI,ATUL RIK )</t>
  </si>
  <si>
    <t>Bajaj Auto Ltd (Maxima,RE)</t>
  </si>
  <si>
    <t>Mahindra &amp; Mahindra Ltd (Alfa)</t>
  </si>
  <si>
    <t>Piaggio Vehicles Pvt Ltd (Ape Auto,Ape City)</t>
  </si>
  <si>
    <t>TVS Motor Company Ltd (TVS King 4S)</t>
  </si>
  <si>
    <t>A2:No. of seats Including  driver exceeding 4 but not exceeding 7 &amp; Max.Mass not exceeding 1.5 tonnes</t>
  </si>
  <si>
    <t>Atul Auto Ltd (ATUL GEM)</t>
  </si>
  <si>
    <t>Force Motors Ltd (Minidor)</t>
  </si>
  <si>
    <t>A3: Others</t>
  </si>
  <si>
    <t>Mahindra &amp; Mahindra Ltd (Alfa,Treo)</t>
  </si>
  <si>
    <t>Total Passenger Carrier</t>
  </si>
  <si>
    <t>B1:  Max mass not exceeding 1 tonnes</t>
  </si>
  <si>
    <t>Atul Auto Ltd (ATUL ELITE,ATUL GEM,ATUL GEMINI,ATUL SAMART AQUA,ATUL SHAKTI)</t>
  </si>
  <si>
    <t>Bajaj Auto Ltd (Maxima)</t>
  </si>
  <si>
    <t>Piaggio Vehicles Pvt Ltd (Ape Xtra)</t>
  </si>
  <si>
    <t>Total Goods Carrier</t>
  </si>
  <si>
    <t>Total Three Wheelers</t>
  </si>
  <si>
    <t>A : Scooter/ Scooterettee : Wheel size is less than or equal to 12”</t>
  </si>
  <si>
    <t>A1: Engine capacity less than or equal to 75 CC</t>
  </si>
  <si>
    <t>Piaggio Vehicles Pvt Ltd (SR 50 MT)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</si>
  <si>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</si>
  <si>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</si>
  <si>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</si>
  <si>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(HERO DESTNI 125,Maestro,Pleasure)</t>
  </si>
  <si>
    <t>Honda Motorcycle &amp; Scooter India Pvt Ltd (Activa,Aviator,Dio,GRAZIA,NAVI)</t>
  </si>
  <si>
    <t>India Yamaha Motor Pvt Ltd (Fascino,Ray)</t>
  </si>
  <si>
    <t>Piaggio Vehicles Pvt Ltd (Aprilia SR 125,Vespa)</t>
  </si>
  <si>
    <t>Suzuki Motorcycle India Pvt Ltd (Access,Burgman,Lets)</t>
  </si>
  <si>
    <t>TVS Motor Company Ltd (Jupiter,NTORQ,Wego,Zest)</t>
  </si>
  <si>
    <t>A4 : Engine capacity &gt;125 CC but less than or equal to 150 CC</t>
  </si>
  <si>
    <t>Piaggio Vehicles Pvt Ltd (Aprilia SR150,Vespa)</t>
  </si>
  <si>
    <t>A5 : Engine capacity &gt;150 CC &amp; =200 CC</t>
  </si>
  <si>
    <t>Piaggio Vehicles Pvt Ltd (Aprilia SR160)</t>
  </si>
  <si>
    <t>Total A5</t>
  </si>
  <si>
    <t>Total Scooter/ Scooterettee</t>
  </si>
  <si>
    <t>B2: Engine Capacity &gt;75 cc but less than equal to 110 cc</t>
  </si>
  <si>
    <t>Bajaj Auto Ltd (Boxer,CT,Discover,Platina)</t>
  </si>
  <si>
    <t>Hero MotoCorp Ltd (HF Deluxe,Passion,Splendor)</t>
  </si>
  <si>
    <t>Honda Motorcycle &amp; Scooter India Pvt Ltd (Dream,LIVO)</t>
  </si>
  <si>
    <t>India Yamaha Motor Pvt Ltd (Crux,Saluto RX)</t>
  </si>
  <si>
    <t>TVS Motor Company Ltd (Jive,Radeon,SPORT,STAR CITY)</t>
  </si>
  <si>
    <t>B3: Engine Capacity &gt;110 cc but less than equal to 125 cc</t>
  </si>
  <si>
    <t>Bajaj Auto Ltd (Boxer,CT,Discover,Husqvarna,KTM,Platina,Pulsar)</t>
  </si>
  <si>
    <t>Hero MotoCorp Ltd (Glamour,Splendor)</t>
  </si>
  <si>
    <t>Honda Motorcycle &amp; Scooter India Pvt Ltd (CB Shine)</t>
  </si>
  <si>
    <t>India Yamaha Motor Pvt Ltd (Saluto)</t>
  </si>
  <si>
    <t>Suzuki Motorcycle India Pvt Ltd (Hayate)</t>
  </si>
  <si>
    <t>TVS Motor Company Ltd (STAR CITY 125,Victor)</t>
  </si>
  <si>
    <t>Total B3</t>
  </si>
  <si>
    <t>B4: Engine Capacity &gt;125 cc but less than equal to 150 cc</t>
  </si>
  <si>
    <t>Bajaj Auto Ltd (Boxer,CT 150,Pulsar)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</si>
  <si>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</si>
  <si>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</si>
  <si>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</si>
  <si>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</si>
  <si>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</si>
  <si>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</si>
  <si>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</si>
  <si>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</si>
  <si>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HORNET 160R,CB UNICORN 160,HORNET 2.0,UNICORN PRM,X Blade)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</si>
  <si>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</si>
  <si>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</si>
  <si>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</si>
  <si>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</si>
  <si>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</si>
  <si>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</si>
  <si>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Honda Motorcycle &amp; Scooter India Pvt Ltd (CBR 250R)</t>
  </si>
  <si>
    <t>India Yamaha Motor Pvt Ltd (FZ25)</t>
  </si>
  <si>
    <t>Suzuki Motorcycle India Pvt Ltd (GIXXER 250)</t>
  </si>
  <si>
    <t>Total B6</t>
  </si>
  <si>
    <t>B7: Engine Capacity &gt;250 cc but less than equal to 350 cc</t>
  </si>
  <si>
    <t>Honda Motorcycle &amp; Scooter India Pvt Ltd (CB300R,H’Ness)</t>
  </si>
  <si>
    <t>India Kawasaki Motors Pvt Ltd (Ninja300)</t>
  </si>
  <si>
    <t>Royal-Enfield (Unit of Eicher Motors) (Bullet 350,Bullet Electra Twinspark,Classic 350,Meteor 350)</t>
  </si>
  <si>
    <t>TVS Motor Company Ltd (BMW,RR 310)</t>
  </si>
  <si>
    <t>Total B7</t>
  </si>
  <si>
    <t>B8: Engine Capacity &gt;350 cc but less than equal to 500 cc</t>
  </si>
  <si>
    <t>Bajaj Auto Ltd (Dominar,Husqvarna,KTM)</t>
  </si>
  <si>
    <t>Honda Motorcycle &amp; Scooter India Pvt Ltd (CB 500)</t>
  </si>
  <si>
    <t>Royal-Enfield (Unit of Eicher Motors) (Classic 500,Himalayan)</t>
  </si>
  <si>
    <t>Total B8</t>
  </si>
  <si>
    <t>B9: Engine Capacity &gt;500 cc but less than equal to 800 cc</t>
  </si>
  <si>
    <t>Honda Motorcycle &amp; Scooter India Pvt Ltd (CBR 650F)</t>
  </si>
  <si>
    <t>India Kawasaki Motors Pvt Ltd (Ninja650,Versys 650,Vulcan S,W800)</t>
  </si>
  <si>
    <t>Royal-Enfield (Unit of Eicher Motors) (650 Twin)</t>
  </si>
  <si>
    <t>Suzuki Motorcycle India Pvt Ltd (DL650XA)</t>
  </si>
  <si>
    <t>Triumph Motorcycles India Pvt Ltd (Street Triple,Trident)</t>
  </si>
  <si>
    <t>Total B9</t>
  </si>
  <si>
    <t>B10: Engine Capacity &gt;800 cc but less than equal to 1000 cc</t>
  </si>
  <si>
    <t>India Kawasaki Motors Pvt Ltd (Ninja ZX-10R,Z900)</t>
  </si>
  <si>
    <t>Triumph Motorcycles India Pvt Ltd (Street Twin)</t>
  </si>
  <si>
    <t>Total B10</t>
  </si>
  <si>
    <t>B11: Engine Capacity &gt;1000 cc but less than equal to 1600 cc</t>
  </si>
  <si>
    <t>Honda Motorcycle &amp; Scooter India Pvt Ltd (AFRICA TWIN)</t>
  </si>
  <si>
    <t>India Kawasaki Motors Pvt Ltd (Ninja1000,Versys 1000)</t>
  </si>
  <si>
    <t>Suzuki Motorcycle India Pvt Ltd (Hayabusa)</t>
  </si>
  <si>
    <t>Triumph Motorcycles India Pvt Ltd (Boneville T120)</t>
  </si>
  <si>
    <t>Total B11</t>
  </si>
  <si>
    <t>B12: Engine Capacity &gt;1600 cc</t>
  </si>
  <si>
    <t>Triumph Motorcycles India Pvt Ltd (ROCKET III)</t>
  </si>
  <si>
    <t>Total B12</t>
  </si>
  <si>
    <t>C:Moped: More than 75 cc  to 100 and with fixed transmission Ratio, Big wheel size – more than 12”</t>
  </si>
  <si>
    <t>TVS Motor Company Ltd (TVS XL)</t>
  </si>
  <si>
    <t>D : Electric Two Wheelers</t>
  </si>
  <si>
    <t>D2 : More Than 250 W</t>
  </si>
  <si>
    <t>Bajaj Auto Ltd (Chetak)</t>
  </si>
  <si>
    <t>TVS Motor Company Ltd (TVS iQube Electric)</t>
  </si>
  <si>
    <t>Total D2</t>
  </si>
  <si>
    <t>Total Two Wheelers</t>
  </si>
  <si>
    <t>Bajaj Auto Ltd (Qute)</t>
  </si>
  <si>
    <t>Two Wheelers</t>
  </si>
  <si>
    <t>Three Wheelers</t>
  </si>
  <si>
    <t>Grand Total</t>
  </si>
  <si>
    <r>
      <t xml:space="preserve">C1:Engine capacity </t>
    </r>
    <r>
      <rPr>
        <b/>
        <sz val="10"/>
        <color indexed="8"/>
        <rFont val="Calibri"/>
        <family val="2"/>
      </rPr>
      <t>≤</t>
    </r>
    <r>
      <rPr>
        <b/>
        <sz val="10"/>
        <color indexed="8"/>
        <rFont val="Arial"/>
        <family val="2"/>
      </rPr>
      <t>100 CC</t>
    </r>
  </si>
  <si>
    <t>Total Motorcycle/Step-Throughs</t>
  </si>
  <si>
    <r>
      <t>(</t>
    </r>
    <r>
      <rPr>
        <sz val="10"/>
        <rFont val="Arial"/>
        <family val="2"/>
      </rPr>
      <t>Number of Vehicles)</t>
    </r>
  </si>
  <si>
    <t>* BMW, Mercedes, Tata Motors and Volvo Auto data is not available</t>
  </si>
  <si>
    <t>Passenger Vehicles (PVs)*</t>
  </si>
  <si>
    <t>Maruti Suzuki India Ltd (Alto,Spresso)</t>
  </si>
  <si>
    <t>Maruti Suzuki India Ltd (OEM Model#,Baleno,Celerio,DZIRE,IGNIS,Wagon R,Swift)</t>
  </si>
  <si>
    <t>Maruti Suzuki India Ltd (CIAZ)</t>
  </si>
  <si>
    <t>Maruti Suzuki India Ltd ((Gypsy, OEM Model #,VITARA BREZZA))</t>
  </si>
  <si>
    <t>Maruti Suzuki India Ltd (Ertiga,S-Cross)</t>
  </si>
  <si>
    <t>Maruti Suzuki India Ltd (XL6)</t>
  </si>
  <si>
    <t>Maruti Suzuki India Ltd (Eeco,Omni)</t>
  </si>
  <si>
    <t>*  BMW, Mercedes, Tata Motors &amp; Volvo Auto data is not available</t>
  </si>
  <si>
    <t>#Only production volume of OEM Model is reported by Maruti Suzuki India Limited.  </t>
  </si>
  <si>
    <t>-</t>
  </si>
  <si>
    <t>B : Motorcycles/Step-Through: Big wheel size – more than 12”.</t>
  </si>
  <si>
    <t>Sales (Domestic+Exports)</t>
  </si>
  <si>
    <t>Source: SIAM</t>
  </si>
  <si>
    <t>Summary Report: Production, Domestic Sales &amp; Exports Data for the Month of April 2021</t>
  </si>
  <si>
    <t>Summary</t>
  </si>
  <si>
    <t>Sub-segment &amp; Company wise Production, Domestic Sales &amp; Exports Report for the Month of April 2021</t>
  </si>
  <si>
    <t>% Gr</t>
  </si>
  <si>
    <t>%Growth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</si>
</sst>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[$-10409]#,##0"/>
    <numFmt numFmtId="166" formatCode="_(* #,##0_);_(* \(#,##0\);_(* &quot;-&quot;??_);_(@_)"/>
    <numFmt numFmtId="167" formatCode="[$-10409]#,##0.00;\-#,##0.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MS Sans Serif"/>
    </font>
    <font>
      <sz val="10"/>
      <name val="Arial"/>
    </font>
    <font>
      <b/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6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0" fontId="9" fillId="0" borderId="0"/>
    <xf numFmtId="164" fontId="10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4" fillId="0" borderId="0" xfId="0" applyFont="1" applyAlignment="1"/>
    <xf numFmtId="0" fontId="0" fillId="0" borderId="7" xfId="0" applyBorder="1"/>
    <xf numFmtId="0" fontId="2" fillId="0" borderId="6" xfId="0" applyFont="1" applyBorder="1" applyAlignment="1" applyProtection="1">
      <alignment horizontal="center" vertical="top" readingOrder="1"/>
      <protection locked="0"/>
    </xf>
    <xf numFmtId="0" fontId="2" fillId="0" borderId="7" xfId="0" applyFont="1" applyBorder="1" applyAlignment="1" applyProtection="1">
      <alignment vertical="top" readingOrder="1"/>
      <protection locked="0"/>
    </xf>
    <xf numFmtId="0" fontId="3" fillId="0" borderId="7" xfId="0" applyFont="1" applyBorder="1" applyAlignment="1" applyProtection="1">
      <alignment vertical="top" readingOrder="1"/>
      <protection locked="0"/>
    </xf>
    <xf numFmtId="0" fontId="2" fillId="0" borderId="12" xfId="0" applyFont="1" applyBorder="1" applyAlignment="1" applyProtection="1">
      <alignment vertical="top" readingOrder="1"/>
      <protection locked="0"/>
    </xf>
    <xf numFmtId="0" fontId="2" fillId="0" borderId="13" xfId="0" applyFont="1" applyBorder="1" applyAlignment="1" applyProtection="1">
      <alignment vertical="top" readingOrder="1"/>
      <protection locked="0"/>
    </xf>
    <xf numFmtId="0" fontId="4" fillId="0" borderId="0" xfId="0" applyFont="1"/>
    <xf numFmtId="0" fontId="2" fillId="0" borderId="1" xfId="0" applyNumberFormat="1" applyFont="1" applyBorder="1" applyAlignment="1" applyProtection="1">
      <alignment horizontal="right" vertical="top" readingOrder="1"/>
      <protection locked="0"/>
    </xf>
    <xf numFmtId="0" fontId="2" fillId="0" borderId="8" xfId="0" applyNumberFormat="1" applyFont="1" applyBorder="1" applyAlignment="1" applyProtection="1">
      <alignment horizontal="right" vertical="top" readingOrder="1"/>
      <protection locked="0"/>
    </xf>
    <xf numFmtId="0" fontId="5" fillId="0" borderId="0" xfId="0" applyFont="1" applyAlignment="1" applyProtection="1">
      <alignment vertical="top" readingOrder="1"/>
      <protection locked="0"/>
    </xf>
    <xf numFmtId="0" fontId="4" fillId="0" borderId="3" xfId="0" applyFont="1" applyBorder="1" applyAlignment="1" applyProtection="1">
      <alignment vertical="top" readingOrder="1"/>
      <protection locked="0"/>
    </xf>
    <xf numFmtId="0" fontId="4" fillId="0" borderId="7" xfId="0" applyFont="1" applyBorder="1" applyAlignment="1" applyProtection="1">
      <alignment vertical="top" readingOrder="1"/>
      <protection locked="0"/>
    </xf>
    <xf numFmtId="165" fontId="5" fillId="0" borderId="9" xfId="0" applyNumberFormat="1" applyFont="1" applyBorder="1" applyAlignment="1" applyProtection="1">
      <alignment vertical="top" readingOrder="1"/>
      <protection locked="0"/>
    </xf>
    <xf numFmtId="0" fontId="5" fillId="0" borderId="0" xfId="0" applyFont="1" applyBorder="1" applyAlignment="1" applyProtection="1">
      <alignment vertical="top" readingOrder="1"/>
      <protection locked="0"/>
    </xf>
    <xf numFmtId="0" fontId="4" fillId="0" borderId="0" xfId="0" applyFont="1" applyBorder="1" applyAlignment="1"/>
    <xf numFmtId="166" fontId="3" fillId="0" borderId="7" xfId="5" applyNumberFormat="1" applyFont="1" applyBorder="1" applyAlignment="1" applyProtection="1">
      <alignment horizontal="right" vertical="top" readingOrder="1"/>
      <protection locked="0"/>
    </xf>
    <xf numFmtId="166" fontId="3" fillId="0" borderId="9" xfId="5" applyNumberFormat="1" applyFont="1" applyBorder="1" applyAlignment="1" applyProtection="1">
      <alignment horizontal="right" vertical="top" readingOrder="1"/>
      <protection locked="0"/>
    </xf>
    <xf numFmtId="166" fontId="3" fillId="0" borderId="0" xfId="5" applyNumberFormat="1" applyFont="1" applyBorder="1" applyAlignment="1" applyProtection="1">
      <alignment horizontal="right" vertical="top" readingOrder="1"/>
      <protection locked="0"/>
    </xf>
    <xf numFmtId="166" fontId="3" fillId="0" borderId="7" xfId="5" applyNumberFormat="1" applyFont="1" applyBorder="1" applyAlignment="1" applyProtection="1">
      <alignment vertical="top" readingOrder="1"/>
      <protection locked="0"/>
    </xf>
    <xf numFmtId="166" fontId="2" fillId="0" borderId="7" xfId="5" applyNumberFormat="1" applyFont="1" applyBorder="1" applyAlignment="1" applyProtection="1">
      <alignment horizontal="right" vertical="top" readingOrder="1"/>
      <protection locked="0"/>
    </xf>
    <xf numFmtId="166" fontId="2" fillId="0" borderId="12" xfId="5" applyNumberFormat="1" applyFont="1" applyBorder="1" applyAlignment="1" applyProtection="1">
      <alignment horizontal="right" vertical="top" readingOrder="1"/>
      <protection locked="0"/>
    </xf>
    <xf numFmtId="166" fontId="3" fillId="0" borderId="0" xfId="5" applyNumberFormat="1" applyFont="1" applyBorder="1" applyAlignment="1" applyProtection="1">
      <alignment vertical="top" readingOrder="1"/>
      <protection locked="0"/>
    </xf>
    <xf numFmtId="166" fontId="2" fillId="0" borderId="0" xfId="5" applyNumberFormat="1" applyFont="1" applyBorder="1" applyAlignment="1" applyProtection="1">
      <alignment horizontal="right" vertical="top" readingOrder="1"/>
      <protection locked="0"/>
    </xf>
    <xf numFmtId="166" fontId="5" fillId="0" borderId="0" xfId="5" applyNumberFormat="1" applyFont="1" applyBorder="1" applyAlignment="1" applyProtection="1">
      <alignment vertical="top" readingOrder="1"/>
      <protection locked="0"/>
    </xf>
    <xf numFmtId="166" fontId="2" fillId="0" borderId="10" xfId="5" applyNumberFormat="1" applyFont="1" applyBorder="1" applyAlignment="1" applyProtection="1">
      <alignment horizontal="right" vertical="top" readingOrder="1"/>
      <protection locked="0"/>
    </xf>
    <xf numFmtId="166" fontId="2" fillId="0" borderId="13" xfId="5" applyNumberFormat="1" applyFont="1" applyBorder="1" applyAlignment="1" applyProtection="1">
      <alignment horizontal="right" vertical="top" readingOrder="1"/>
      <protection locked="0"/>
    </xf>
    <xf numFmtId="166" fontId="2" fillId="0" borderId="14" xfId="5" applyNumberFormat="1" applyFont="1" applyBorder="1" applyAlignment="1" applyProtection="1">
      <alignment horizontal="right" vertical="top" readingOrder="1"/>
      <protection locked="0"/>
    </xf>
    <xf numFmtId="166" fontId="2" fillId="0" borderId="15" xfId="5" applyNumberFormat="1" applyFont="1" applyBorder="1" applyAlignment="1" applyProtection="1">
      <alignment horizontal="right" vertical="top" readingOrder="1"/>
      <protection locked="0"/>
    </xf>
    <xf numFmtId="0" fontId="0" fillId="0" borderId="0" xfId="0" applyBorder="1"/>
    <xf numFmtId="0" fontId="5" fillId="0" borderId="0" xfId="0" applyFont="1" applyBorder="1" applyAlignment="1" applyProtection="1">
      <alignment horizontal="right" vertical="top" readingOrder="1"/>
      <protection locked="0"/>
    </xf>
    <xf numFmtId="0" fontId="2" fillId="0" borderId="11" xfId="0" applyFont="1" applyBorder="1" applyAlignment="1" applyProtection="1">
      <alignment horizontal="center" vertical="top" readingOrder="1"/>
      <protection locked="0"/>
    </xf>
    <xf numFmtId="0" fontId="4" fillId="0" borderId="12" xfId="0" applyFont="1" applyBorder="1" applyAlignment="1" applyProtection="1">
      <alignment vertical="top"/>
      <protection locked="0"/>
    </xf>
    <xf numFmtId="0" fontId="0" fillId="0" borderId="10" xfId="0" applyBorder="1"/>
    <xf numFmtId="0" fontId="4" fillId="0" borderId="10" xfId="0" applyFont="1" applyBorder="1" applyAlignment="1" applyProtection="1">
      <alignment vertical="top"/>
      <protection locked="0"/>
    </xf>
    <xf numFmtId="0" fontId="11" fillId="0" borderId="0" xfId="0" applyFont="1" applyAlignment="1" applyProtection="1">
      <alignment vertical="top" readingOrder="1"/>
      <protection locked="0"/>
    </xf>
    <xf numFmtId="165" fontId="5" fillId="0" borderId="0" xfId="0" applyNumberFormat="1" applyFont="1" applyBorder="1" applyAlignment="1" applyProtection="1">
      <alignment vertical="top" readingOrder="1"/>
      <protection locked="0"/>
    </xf>
    <xf numFmtId="165" fontId="8" fillId="0" borderId="0" xfId="0" applyNumberFormat="1" applyFont="1" applyBorder="1" applyAlignment="1" applyProtection="1">
      <alignment vertical="top" readingOrder="1"/>
      <protection locked="0"/>
    </xf>
    <xf numFmtId="0" fontId="11" fillId="0" borderId="7" xfId="0" applyFont="1" applyBorder="1" applyAlignment="1" applyProtection="1">
      <alignment vertical="top" readingOrder="1"/>
      <protection locked="0"/>
    </xf>
    <xf numFmtId="0" fontId="2" fillId="0" borderId="0" xfId="0" applyFont="1" applyBorder="1" applyAlignment="1" applyProtection="1">
      <alignment vertical="top" readingOrder="1"/>
      <protection locked="0"/>
    </xf>
    <xf numFmtId="0" fontId="11" fillId="0" borderId="0" xfId="0" applyFont="1" applyFill="1" applyBorder="1" applyAlignment="1" applyProtection="1">
      <alignment vertical="top" readingOrder="1"/>
      <protection locked="0"/>
    </xf>
    <xf numFmtId="165" fontId="4" fillId="0" borderId="7" xfId="0" applyNumberFormat="1" applyFont="1" applyBorder="1" applyAlignment="1"/>
    <xf numFmtId="0" fontId="4" fillId="0" borderId="7" xfId="0" applyFont="1" applyBorder="1" applyAlignment="1"/>
    <xf numFmtId="0" fontId="8" fillId="0" borderId="0" xfId="0" applyFont="1" applyAlignment="1"/>
    <xf numFmtId="167" fontId="3" fillId="0" borderId="17" xfId="0" applyNumberFormat="1" applyFont="1" applyFill="1" applyBorder="1" applyAlignment="1" applyProtection="1">
      <alignment horizontal="right" vertical="top" readingOrder="1"/>
      <protection locked="0"/>
    </xf>
    <xf numFmtId="167" fontId="3" fillId="0" borderId="18" xfId="0" applyNumberFormat="1" applyFont="1" applyFill="1" applyBorder="1" applyAlignment="1" applyProtection="1">
      <alignment horizontal="right" vertical="top" readingOrder="1"/>
      <protection locked="0"/>
    </xf>
    <xf numFmtId="0" fontId="2" fillId="0" borderId="19" xfId="0" applyNumberFormat="1" applyFont="1" applyBorder="1" applyAlignment="1" applyProtection="1">
      <alignment horizontal="right" vertical="top" readingOrder="1"/>
      <protection locked="0"/>
    </xf>
    <xf numFmtId="0" fontId="4" fillId="0" borderId="17" xfId="0" applyFont="1" applyBorder="1" applyAlignment="1"/>
    <xf numFmtId="166" fontId="3" fillId="0" borderId="17" xfId="5" applyNumberFormat="1" applyFont="1" applyBorder="1" applyAlignment="1" applyProtection="1">
      <alignment vertical="top" readingOrder="1"/>
      <protection locked="0"/>
    </xf>
    <xf numFmtId="0" fontId="2" fillId="0" borderId="16" xfId="0" applyFont="1" applyBorder="1" applyAlignment="1" applyProtection="1">
      <alignment horizontal="center" vertical="top" readingOrder="1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2" fillId="0" borderId="16" xfId="0" applyNumberFormat="1" applyFont="1" applyBorder="1" applyAlignment="1" applyProtection="1">
      <alignment horizontal="right" vertical="top" readingOrder="1"/>
      <protection locked="0"/>
    </xf>
    <xf numFmtId="0" fontId="5" fillId="0" borderId="0" xfId="0" applyFont="1" applyBorder="1" applyAlignment="1" applyProtection="1">
      <alignment horizontal="right" vertical="top" readingOrder="1"/>
      <protection locked="0"/>
    </xf>
    <xf numFmtId="0" fontId="4" fillId="0" borderId="10" xfId="0" applyFont="1" applyBorder="1" applyAlignment="1" applyProtection="1">
      <alignment horizontal="right" vertical="top" readingOrder="1"/>
      <protection locked="0"/>
    </xf>
    <xf numFmtId="0" fontId="2" fillId="0" borderId="6" xfId="0" applyFont="1" applyBorder="1" applyAlignment="1" applyProtection="1">
      <alignment horizontal="center" vertical="top" readingOrder="1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horizontal="center" vertical="top" readingOrder="1"/>
      <protection locked="0"/>
    </xf>
    <xf numFmtId="0" fontId="2" fillId="0" borderId="24" xfId="0" applyFont="1" applyBorder="1" applyAlignment="1" applyProtection="1">
      <alignment horizontal="center" vertical="top" readingOrder="1"/>
      <protection locked="0"/>
    </xf>
    <xf numFmtId="0" fontId="4" fillId="0" borderId="23" xfId="0" applyFont="1" applyBorder="1" applyAlignment="1" applyProtection="1">
      <alignment vertical="top"/>
      <protection locked="0"/>
    </xf>
    <xf numFmtId="0" fontId="2" fillId="0" borderId="20" xfId="0" applyFont="1" applyBorder="1" applyAlignment="1" applyProtection="1">
      <alignment horizontal="center" vertical="top" readingOrder="1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horizontal="center" vertical="top" readingOrder="1"/>
      <protection locked="0"/>
    </xf>
    <xf numFmtId="0" fontId="5" fillId="0" borderId="0" xfId="0" applyFont="1" applyBorder="1" applyAlignment="1" applyProtection="1">
      <alignment horizontal="center" vertical="top" readingOrder="1"/>
      <protection locked="0"/>
    </xf>
    <xf numFmtId="0" fontId="5" fillId="0" borderId="7" xfId="0" applyFont="1" applyBorder="1" applyAlignment="1" applyProtection="1">
      <alignment horizontal="right" vertical="top" readingOrder="1"/>
      <protection locked="0"/>
    </xf>
    <xf numFmtId="0" fontId="2" fillId="0" borderId="21" xfId="0" applyFont="1" applyBorder="1" applyAlignment="1" applyProtection="1">
      <alignment horizontal="center" vertical="top" readingOrder="1"/>
      <protection locked="0"/>
    </xf>
    <xf numFmtId="0" fontId="2" fillId="0" borderId="4" xfId="0" applyFont="1" applyBorder="1" applyAlignment="1" applyProtection="1">
      <alignment horizontal="center" vertical="top" readingOrder="1"/>
      <protection locked="0"/>
    </xf>
    <xf numFmtId="0" fontId="4" fillId="0" borderId="12" xfId="0" applyFont="1" applyBorder="1" applyAlignment="1" applyProtection="1">
      <alignment vertical="top"/>
      <protection locked="0"/>
    </xf>
    <xf numFmtId="0" fontId="2" fillId="0" borderId="22" xfId="0" applyFont="1" applyBorder="1" applyAlignment="1" applyProtection="1">
      <alignment horizontal="center" vertical="top" readingOrder="1"/>
      <protection locked="0"/>
    </xf>
    <xf numFmtId="0" fontId="6" fillId="0" borderId="7" xfId="0" applyFont="1" applyBorder="1" applyAlignment="1" applyProtection="1">
      <alignment horizontal="center" vertical="top" readingOrder="1"/>
      <protection locked="0"/>
    </xf>
    <xf numFmtId="0" fontId="6" fillId="0" borderId="0" xfId="0" applyFont="1" applyBorder="1" applyAlignment="1" applyProtection="1">
      <alignment horizontal="center" vertical="top" readingOrder="1"/>
      <protection locked="0"/>
    </xf>
    <xf numFmtId="0" fontId="4" fillId="0" borderId="0" xfId="0" applyFont="1" applyBorder="1" applyAlignment="1" applyProtection="1">
      <alignment horizontal="right" vertical="top" readingOrder="1"/>
      <protection locked="0"/>
    </xf>
    <xf numFmtId="166" fontId="3" fillId="0" borderId="17" xfId="5" applyNumberFormat="1" applyFont="1" applyBorder="1" applyAlignment="1" applyProtection="1">
      <alignment horizontal="right" vertical="top" readingOrder="1"/>
      <protection locked="0"/>
    </xf>
    <xf numFmtId="166" fontId="2" fillId="0" borderId="16" xfId="5" applyNumberFormat="1" applyFont="1" applyBorder="1" applyAlignment="1" applyProtection="1">
      <alignment horizontal="right" vertical="top" readingOrder="1"/>
      <protection locked="0"/>
    </xf>
    <xf numFmtId="0" fontId="2" fillId="0" borderId="16" xfId="5" applyNumberFormat="1" applyFont="1" applyBorder="1" applyAlignment="1" applyProtection="1">
      <alignment horizontal="right" vertical="top" readingOrder="1"/>
      <protection locked="0"/>
    </xf>
    <xf numFmtId="0" fontId="4" fillId="0" borderId="16" xfId="0" applyFont="1" applyBorder="1"/>
    <xf numFmtId="0" fontId="4" fillId="0" borderId="28" xfId="0" applyFont="1" applyBorder="1"/>
    <xf numFmtId="0" fontId="4" fillId="0" borderId="17" xfId="0" applyFont="1" applyBorder="1"/>
    <xf numFmtId="0" fontId="0" fillId="0" borderId="0" xfId="0" applyBorder="1" applyAlignment="1">
      <alignment horizontal="right"/>
    </xf>
    <xf numFmtId="0" fontId="2" fillId="0" borderId="15" xfId="0" applyFont="1" applyBorder="1" applyAlignment="1" applyProtection="1">
      <alignment vertical="top" readingOrder="1"/>
      <protection locked="0"/>
    </xf>
    <xf numFmtId="0" fontId="2" fillId="0" borderId="25" xfId="0" applyFont="1" applyBorder="1" applyAlignment="1" applyProtection="1">
      <alignment horizontal="center" vertical="top" readingOrder="1"/>
      <protection locked="0"/>
    </xf>
    <xf numFmtId="0" fontId="2" fillId="0" borderId="26" xfId="0" applyFont="1" applyBorder="1" applyAlignment="1" applyProtection="1">
      <alignment horizontal="center" vertical="top" readingOrder="1"/>
      <protection locked="0"/>
    </xf>
    <xf numFmtId="0" fontId="2" fillId="0" borderId="27" xfId="0" applyFont="1" applyBorder="1" applyAlignment="1" applyProtection="1">
      <alignment horizontal="center" vertical="top" readingOrder="1"/>
      <protection locked="0"/>
    </xf>
    <xf numFmtId="0" fontId="2" fillId="0" borderId="30" xfId="0" applyFont="1" applyBorder="1" applyAlignment="1" applyProtection="1">
      <alignment horizontal="center" vertical="top" readingOrder="1"/>
      <protection locked="0"/>
    </xf>
    <xf numFmtId="166" fontId="2" fillId="0" borderId="31" xfId="5" applyNumberFormat="1" applyFont="1" applyBorder="1" applyAlignment="1" applyProtection="1">
      <alignment horizontal="center" vertical="top" readingOrder="1"/>
      <protection locked="0"/>
    </xf>
    <xf numFmtId="166" fontId="2" fillId="0" borderId="32" xfId="5" applyNumberFormat="1" applyFont="1" applyBorder="1" applyAlignment="1" applyProtection="1">
      <alignment horizontal="center" vertical="top" readingOrder="1"/>
      <protection locked="0"/>
    </xf>
    <xf numFmtId="166" fontId="2" fillId="0" borderId="29" xfId="5" applyNumberFormat="1" applyFont="1" applyBorder="1" applyAlignment="1" applyProtection="1">
      <alignment horizontal="center" vertical="top" readingOrder="1"/>
      <protection locked="0"/>
    </xf>
    <xf numFmtId="166" fontId="2" fillId="0" borderId="33" xfId="5" applyNumberFormat="1" applyFont="1" applyBorder="1" applyAlignment="1" applyProtection="1">
      <alignment horizontal="center" vertical="top" readingOrder="1"/>
      <protection locked="0"/>
    </xf>
    <xf numFmtId="166" fontId="2" fillId="0" borderId="29" xfId="5" applyNumberFormat="1" applyFont="1" applyBorder="1" applyAlignment="1" applyProtection="1">
      <alignment horizontal="center" vertical="top" readingOrder="1"/>
      <protection locked="0"/>
    </xf>
    <xf numFmtId="166" fontId="2" fillId="0" borderId="28" xfId="5" applyNumberFormat="1" applyFont="1" applyBorder="1" applyAlignment="1" applyProtection="1">
      <alignment horizontal="center" vertical="top" readingOrder="1"/>
      <protection locked="0"/>
    </xf>
    <xf numFmtId="166" fontId="2" fillId="0" borderId="26" xfId="5" applyNumberFormat="1" applyFont="1" applyBorder="1" applyAlignment="1" applyProtection="1">
      <alignment horizontal="center" vertical="top" readingOrder="1"/>
      <protection locked="0"/>
    </xf>
  </cellXfs>
  <cellStyles count="6">
    <cellStyle name="Comma" xfId="5" builtinId="3"/>
    <cellStyle name="Comma 2 2" xfId="2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zoomScaleNormal="100" workbookViewId="0">
      <selection activeCell="J8" sqref="J8"/>
    </sheetView>
  </sheetViews>
  <sheetFormatPr defaultRowHeight="12.75" x14ac:dyDescent="0.2"/>
  <cols>
    <col min="1" max="1" width="33.42578125" style="9" customWidth="1"/>
    <col min="2" max="2" width="7.7109375" style="9" bestFit="1" customWidth="1"/>
    <col min="3" max="3" width="10.28515625" style="9" bestFit="1" customWidth="1"/>
    <col min="4" max="4" width="9" style="9" bestFit="1" customWidth="1"/>
    <col min="5" max="5" width="5" style="9" bestFit="1" customWidth="1"/>
    <col min="6" max="6" width="10.28515625" style="9" bestFit="1" customWidth="1"/>
    <col min="7" max="7" width="9" style="9" bestFit="1" customWidth="1"/>
    <col min="8" max="8" width="7.7109375" style="9" bestFit="1" customWidth="1"/>
    <col min="9" max="9" width="9.28515625" style="9" bestFit="1" customWidth="1"/>
    <col min="10" max="10" width="9" style="9" bestFit="1" customWidth="1"/>
    <col min="11" max="11" width="7.7109375" style="9" bestFit="1" customWidth="1"/>
    <col min="12" max="12" width="10.28515625" style="9" bestFit="1" customWidth="1"/>
    <col min="13" max="13" width="9" style="9" bestFit="1" customWidth="1"/>
    <col min="14" max="16384" width="9.140625" style="9"/>
  </cols>
  <sheetData>
    <row r="1" spans="1:13" s="1" customFormat="1" ht="15" x14ac:dyDescent="0.2">
      <c r="A1" s="70" t="s">
        <v>278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s="1" customFormat="1" x14ac:dyDescent="0.2">
      <c r="A2" s="3"/>
      <c r="B2" s="16"/>
      <c r="C2" s="16"/>
      <c r="D2" s="16"/>
      <c r="E2" s="16"/>
      <c r="F2" s="16"/>
      <c r="G2" s="16"/>
      <c r="H2" s="54"/>
      <c r="I2" s="54"/>
      <c r="J2" s="32"/>
      <c r="K2" s="31"/>
      <c r="L2" s="31"/>
      <c r="M2" s="31"/>
    </row>
    <row r="3" spans="1:13" s="1" customFormat="1" x14ac:dyDescent="0.2">
      <c r="A3" s="34"/>
      <c r="B3" s="35"/>
      <c r="C3" s="36"/>
      <c r="D3" s="36"/>
      <c r="E3" s="36"/>
      <c r="F3" s="36"/>
      <c r="G3" s="36"/>
      <c r="H3" s="55"/>
      <c r="I3" s="55"/>
      <c r="J3" s="72"/>
      <c r="K3" s="79" t="s">
        <v>0</v>
      </c>
      <c r="L3" s="79"/>
      <c r="M3" s="79"/>
    </row>
    <row r="4" spans="1:13" ht="17.649999999999999" customHeight="1" x14ac:dyDescent="0.2">
      <c r="A4" s="33" t="s">
        <v>1</v>
      </c>
      <c r="B4" s="67" t="s">
        <v>2</v>
      </c>
      <c r="C4" s="58"/>
      <c r="D4" s="84"/>
      <c r="E4" s="67" t="s">
        <v>3</v>
      </c>
      <c r="F4" s="58"/>
      <c r="G4" s="84"/>
      <c r="H4" s="81" t="s">
        <v>4</v>
      </c>
      <c r="I4" s="82"/>
      <c r="J4" s="83"/>
      <c r="K4" s="80" t="s">
        <v>276</v>
      </c>
      <c r="L4" s="80"/>
      <c r="M4" s="76"/>
    </row>
    <row r="5" spans="1:13" ht="17.649999999999999" customHeight="1" x14ac:dyDescent="0.2">
      <c r="A5" s="56" t="s">
        <v>5</v>
      </c>
      <c r="B5" s="85" t="s">
        <v>6</v>
      </c>
      <c r="C5" s="86"/>
      <c r="D5" s="87"/>
      <c r="E5" s="85" t="s">
        <v>6</v>
      </c>
      <c r="F5" s="86"/>
      <c r="G5" s="88"/>
      <c r="H5" s="89" t="s">
        <v>6</v>
      </c>
      <c r="I5" s="86"/>
      <c r="J5" s="90"/>
      <c r="K5" s="91" t="s">
        <v>6</v>
      </c>
      <c r="L5" s="91"/>
      <c r="M5" s="77"/>
    </row>
    <row r="6" spans="1:13" x14ac:dyDescent="0.2">
      <c r="A6" s="57"/>
      <c r="B6" s="75">
        <v>2020</v>
      </c>
      <c r="C6" s="75">
        <v>2021</v>
      </c>
      <c r="D6" s="75" t="s">
        <v>282</v>
      </c>
      <c r="E6" s="75">
        <v>2020</v>
      </c>
      <c r="F6" s="75">
        <v>2021</v>
      </c>
      <c r="G6" s="75" t="s">
        <v>282</v>
      </c>
      <c r="H6" s="75">
        <v>2020</v>
      </c>
      <c r="I6" s="75">
        <v>2021</v>
      </c>
      <c r="J6" s="75" t="s">
        <v>282</v>
      </c>
      <c r="K6" s="75">
        <v>2020</v>
      </c>
      <c r="L6" s="75">
        <v>2021</v>
      </c>
      <c r="M6" s="75" t="s">
        <v>282</v>
      </c>
    </row>
    <row r="7" spans="1:13" x14ac:dyDescent="0.2">
      <c r="A7" s="5" t="s">
        <v>264</v>
      </c>
      <c r="B7" s="18"/>
      <c r="C7" s="19"/>
      <c r="D7" s="20"/>
      <c r="E7" s="18"/>
      <c r="F7" s="19"/>
      <c r="G7" s="73"/>
      <c r="H7" s="20"/>
      <c r="I7" s="19"/>
      <c r="J7" s="73"/>
      <c r="K7" s="20"/>
      <c r="L7" s="20"/>
      <c r="M7" s="78"/>
    </row>
    <row r="8" spans="1:13" x14ac:dyDescent="0.2">
      <c r="A8" s="6" t="s">
        <v>7</v>
      </c>
      <c r="B8" s="18">
        <v>0</v>
      </c>
      <c r="C8" s="19">
        <v>166546</v>
      </c>
      <c r="D8" s="20">
        <f>(B8/C8)*B8</f>
        <v>0</v>
      </c>
      <c r="E8" s="18">
        <v>0</v>
      </c>
      <c r="F8" s="19">
        <v>141194</v>
      </c>
      <c r="G8" s="73">
        <f>(E8/F8)*E8</f>
        <v>0</v>
      </c>
      <c r="H8" s="20">
        <v>2753</v>
      </c>
      <c r="I8" s="19">
        <v>24750</v>
      </c>
      <c r="J8" s="73">
        <f>(H8/I8)*H8</f>
        <v>306.22258585858589</v>
      </c>
      <c r="K8" s="20">
        <f>E8+H8</f>
        <v>2753</v>
      </c>
      <c r="L8" s="20">
        <f>F8+I8</f>
        <v>165944</v>
      </c>
      <c r="M8" s="73">
        <f>(K8/L8)*K8</f>
        <v>45.672088174323868</v>
      </c>
    </row>
    <row r="9" spans="1:13" x14ac:dyDescent="0.2">
      <c r="A9" s="6" t="s">
        <v>8</v>
      </c>
      <c r="B9" s="18">
        <v>187</v>
      </c>
      <c r="C9" s="19">
        <v>127452</v>
      </c>
      <c r="D9" s="20">
        <f t="shared" ref="D9:D24" si="0">(B9/C9)*B9</f>
        <v>0.27436995888648275</v>
      </c>
      <c r="E9" s="18">
        <v>0</v>
      </c>
      <c r="F9" s="19">
        <v>108871</v>
      </c>
      <c r="G9" s="73">
        <f t="shared" ref="G9:G24" si="1">(E9/F9)*E9</f>
        <v>0</v>
      </c>
      <c r="H9" s="20">
        <v>1324</v>
      </c>
      <c r="I9" s="19">
        <v>17209</v>
      </c>
      <c r="J9" s="73">
        <f t="shared" ref="J9:J24" si="2">(H9/I9)*H9</f>
        <v>101.86390842001278</v>
      </c>
      <c r="K9" s="20">
        <f t="shared" ref="K9:K24" si="3">E9+H9</f>
        <v>1324</v>
      </c>
      <c r="L9" s="20">
        <f t="shared" ref="L9:L24" si="4">F9+I9</f>
        <v>126080</v>
      </c>
      <c r="M9" s="73">
        <f t="shared" ref="M9:M24" si="5">(K9/L9)*K9</f>
        <v>13.903680203045687</v>
      </c>
    </row>
    <row r="10" spans="1:13" x14ac:dyDescent="0.2">
      <c r="A10" s="6" t="s">
        <v>9</v>
      </c>
      <c r="B10" s="18">
        <v>0</v>
      </c>
      <c r="C10" s="19">
        <v>11954</v>
      </c>
      <c r="D10" s="20">
        <f t="shared" si="0"/>
        <v>0</v>
      </c>
      <c r="E10" s="18">
        <v>0</v>
      </c>
      <c r="F10" s="19">
        <v>11568</v>
      </c>
      <c r="G10" s="73">
        <f t="shared" si="1"/>
        <v>0</v>
      </c>
      <c r="H10" s="20">
        <v>0</v>
      </c>
      <c r="I10" s="19">
        <v>66</v>
      </c>
      <c r="J10" s="73">
        <f t="shared" si="2"/>
        <v>0</v>
      </c>
      <c r="K10" s="20">
        <f t="shared" si="3"/>
        <v>0</v>
      </c>
      <c r="L10" s="20">
        <f t="shared" si="4"/>
        <v>11634</v>
      </c>
      <c r="M10" s="73">
        <f t="shared" si="5"/>
        <v>0</v>
      </c>
    </row>
    <row r="11" spans="1:13" x14ac:dyDescent="0.2">
      <c r="A11" s="8" t="s">
        <v>10</v>
      </c>
      <c r="B11" s="28">
        <v>187</v>
      </c>
      <c r="C11" s="29">
        <v>305952</v>
      </c>
      <c r="D11" s="30">
        <f t="shared" si="0"/>
        <v>0.11429570651605481</v>
      </c>
      <c r="E11" s="28">
        <v>0</v>
      </c>
      <c r="F11" s="29">
        <v>261633</v>
      </c>
      <c r="G11" s="74">
        <f t="shared" si="1"/>
        <v>0</v>
      </c>
      <c r="H11" s="30">
        <v>4077</v>
      </c>
      <c r="I11" s="29">
        <v>42025</v>
      </c>
      <c r="J11" s="74">
        <f t="shared" si="2"/>
        <v>395.52478286734083</v>
      </c>
      <c r="K11" s="30">
        <f t="shared" si="3"/>
        <v>4077</v>
      </c>
      <c r="L11" s="30">
        <f t="shared" si="4"/>
        <v>303658</v>
      </c>
      <c r="M11" s="74">
        <f t="shared" si="5"/>
        <v>54.73897937811617</v>
      </c>
    </row>
    <row r="12" spans="1:13" x14ac:dyDescent="0.2">
      <c r="A12" s="5" t="s">
        <v>258</v>
      </c>
      <c r="B12" s="18"/>
      <c r="C12" s="19"/>
      <c r="D12" s="20"/>
      <c r="E12" s="18"/>
      <c r="F12" s="19"/>
      <c r="G12" s="73"/>
      <c r="H12" s="20"/>
      <c r="I12" s="19"/>
      <c r="J12" s="73"/>
      <c r="K12" s="20"/>
      <c r="L12" s="20"/>
      <c r="M12" s="73"/>
    </row>
    <row r="13" spans="1:13" x14ac:dyDescent="0.2">
      <c r="A13" s="6" t="s">
        <v>11</v>
      </c>
      <c r="B13" s="18">
        <v>3026</v>
      </c>
      <c r="C13" s="19">
        <v>56394</v>
      </c>
      <c r="D13" s="20">
        <f t="shared" si="0"/>
        <v>162.36968471823243</v>
      </c>
      <c r="E13" s="18">
        <v>0</v>
      </c>
      <c r="F13" s="19">
        <v>9248</v>
      </c>
      <c r="G13" s="73">
        <f t="shared" si="1"/>
        <v>0</v>
      </c>
      <c r="H13" s="20">
        <v>7181</v>
      </c>
      <c r="I13" s="19">
        <v>45742</v>
      </c>
      <c r="J13" s="73">
        <f t="shared" si="2"/>
        <v>1127.3394473350531</v>
      </c>
      <c r="K13" s="20">
        <f t="shared" si="3"/>
        <v>7181</v>
      </c>
      <c r="L13" s="20">
        <f t="shared" si="4"/>
        <v>54990</v>
      </c>
      <c r="M13" s="73">
        <f t="shared" si="5"/>
        <v>937.7479723586107</v>
      </c>
    </row>
    <row r="14" spans="1:13" x14ac:dyDescent="0.2">
      <c r="A14" s="6" t="s">
        <v>12</v>
      </c>
      <c r="B14" s="18">
        <v>100</v>
      </c>
      <c r="C14" s="19">
        <v>7190</v>
      </c>
      <c r="D14" s="20">
        <f t="shared" si="0"/>
        <v>1.3908205841446455</v>
      </c>
      <c r="E14" s="18">
        <v>23</v>
      </c>
      <c r="F14" s="19">
        <v>4480</v>
      </c>
      <c r="G14" s="73">
        <f t="shared" si="1"/>
        <v>0.11808035714285714</v>
      </c>
      <c r="H14" s="20">
        <v>56</v>
      </c>
      <c r="I14" s="19">
        <v>695</v>
      </c>
      <c r="J14" s="73">
        <f t="shared" si="2"/>
        <v>4.512230215827338</v>
      </c>
      <c r="K14" s="20">
        <f t="shared" si="3"/>
        <v>79</v>
      </c>
      <c r="L14" s="20">
        <f t="shared" si="4"/>
        <v>5175</v>
      </c>
      <c r="M14" s="73">
        <f t="shared" si="5"/>
        <v>1.2059903381642512</v>
      </c>
    </row>
    <row r="15" spans="1:13" x14ac:dyDescent="0.2">
      <c r="A15" s="8" t="s">
        <v>163</v>
      </c>
      <c r="B15" s="28">
        <v>3126</v>
      </c>
      <c r="C15" s="29">
        <v>63584</v>
      </c>
      <c r="D15" s="30">
        <f t="shared" si="0"/>
        <v>153.68451182687468</v>
      </c>
      <c r="E15" s="28">
        <v>23</v>
      </c>
      <c r="F15" s="29">
        <v>13728</v>
      </c>
      <c r="G15" s="74">
        <f t="shared" si="1"/>
        <v>3.8534382284382288E-2</v>
      </c>
      <c r="H15" s="30">
        <v>7237</v>
      </c>
      <c r="I15" s="29">
        <v>46437</v>
      </c>
      <c r="J15" s="74">
        <f t="shared" si="2"/>
        <v>1127.8542756853371</v>
      </c>
      <c r="K15" s="30">
        <f t="shared" si="3"/>
        <v>7260</v>
      </c>
      <c r="L15" s="30">
        <f t="shared" si="4"/>
        <v>60165</v>
      </c>
      <c r="M15" s="74">
        <f t="shared" si="5"/>
        <v>876.05086013462983</v>
      </c>
    </row>
    <row r="16" spans="1:13" x14ac:dyDescent="0.2">
      <c r="A16" s="5" t="s">
        <v>257</v>
      </c>
      <c r="B16" s="18"/>
      <c r="C16" s="19"/>
      <c r="D16" s="20"/>
      <c r="E16" s="18"/>
      <c r="F16" s="19"/>
      <c r="G16" s="73"/>
      <c r="H16" s="20"/>
      <c r="I16" s="19"/>
      <c r="J16" s="73"/>
      <c r="K16" s="20"/>
      <c r="L16" s="20"/>
      <c r="M16" s="73"/>
    </row>
    <row r="17" spans="1:13" x14ac:dyDescent="0.2">
      <c r="A17" s="6" t="s">
        <v>13</v>
      </c>
      <c r="B17" s="18">
        <v>0</v>
      </c>
      <c r="C17" s="19">
        <v>366928</v>
      </c>
      <c r="D17" s="20">
        <f t="shared" si="0"/>
        <v>0</v>
      </c>
      <c r="E17" s="18">
        <v>0</v>
      </c>
      <c r="F17" s="19">
        <v>300462</v>
      </c>
      <c r="G17" s="73">
        <f t="shared" si="1"/>
        <v>0</v>
      </c>
      <c r="H17" s="20">
        <v>1830</v>
      </c>
      <c r="I17" s="19">
        <v>40024</v>
      </c>
      <c r="J17" s="73">
        <f t="shared" si="2"/>
        <v>83.672296622026778</v>
      </c>
      <c r="K17" s="20">
        <f t="shared" si="3"/>
        <v>1830</v>
      </c>
      <c r="L17" s="20">
        <f t="shared" si="4"/>
        <v>340486</v>
      </c>
      <c r="M17" s="73">
        <f t="shared" si="5"/>
        <v>9.8356466932561109</v>
      </c>
    </row>
    <row r="18" spans="1:13" x14ac:dyDescent="0.2">
      <c r="A18" s="6" t="s">
        <v>14</v>
      </c>
      <c r="B18" s="18">
        <v>12407</v>
      </c>
      <c r="C18" s="19">
        <v>1099192</v>
      </c>
      <c r="D18" s="20">
        <f t="shared" si="0"/>
        <v>140.04254852655407</v>
      </c>
      <c r="E18" s="18">
        <v>0</v>
      </c>
      <c r="F18" s="19">
        <v>667841</v>
      </c>
      <c r="G18" s="73">
        <f t="shared" si="1"/>
        <v>0</v>
      </c>
      <c r="H18" s="20">
        <v>43918</v>
      </c>
      <c r="I18" s="19">
        <v>389511</v>
      </c>
      <c r="J18" s="73">
        <f t="shared" si="2"/>
        <v>4951.8260690968937</v>
      </c>
      <c r="K18" s="20">
        <f t="shared" si="3"/>
        <v>43918</v>
      </c>
      <c r="L18" s="20">
        <f t="shared" si="4"/>
        <v>1057352</v>
      </c>
      <c r="M18" s="73">
        <f t="shared" si="5"/>
        <v>1824.1708759240064</v>
      </c>
    </row>
    <row r="19" spans="1:13" x14ac:dyDescent="0.2">
      <c r="A19" s="6" t="s">
        <v>15</v>
      </c>
      <c r="B19" s="18">
        <v>0</v>
      </c>
      <c r="C19" s="19">
        <v>38624</v>
      </c>
      <c r="D19" s="20">
        <f t="shared" si="0"/>
        <v>0</v>
      </c>
      <c r="E19" s="18">
        <v>0</v>
      </c>
      <c r="F19" s="19">
        <v>25977</v>
      </c>
      <c r="G19" s="73">
        <f t="shared" si="1"/>
        <v>0</v>
      </c>
      <c r="H19" s="20">
        <v>132</v>
      </c>
      <c r="I19" s="19">
        <v>1776</v>
      </c>
      <c r="J19" s="73">
        <f t="shared" si="2"/>
        <v>9.8108108108108105</v>
      </c>
      <c r="K19" s="20">
        <f t="shared" si="3"/>
        <v>132</v>
      </c>
      <c r="L19" s="20">
        <f t="shared" si="4"/>
        <v>27753</v>
      </c>
      <c r="M19" s="73">
        <f t="shared" si="5"/>
        <v>0.6278240190249702</v>
      </c>
    </row>
    <row r="20" spans="1:13" x14ac:dyDescent="0.2">
      <c r="A20" s="6" t="s">
        <v>16</v>
      </c>
      <c r="B20" s="18">
        <v>0</v>
      </c>
      <c r="C20" s="19">
        <v>909</v>
      </c>
      <c r="D20" s="20">
        <f t="shared" si="0"/>
        <v>0</v>
      </c>
      <c r="E20" s="18">
        <v>0</v>
      </c>
      <c r="F20" s="19">
        <v>817</v>
      </c>
      <c r="G20" s="73">
        <f t="shared" si="1"/>
        <v>0</v>
      </c>
      <c r="H20" s="20">
        <v>0</v>
      </c>
      <c r="I20" s="19">
        <v>0</v>
      </c>
      <c r="J20" s="73" t="e">
        <f t="shared" si="2"/>
        <v>#DIV/0!</v>
      </c>
      <c r="K20" s="20">
        <f t="shared" si="3"/>
        <v>0</v>
      </c>
      <c r="L20" s="20">
        <f t="shared" si="4"/>
        <v>817</v>
      </c>
      <c r="M20" s="73">
        <f t="shared" si="5"/>
        <v>0</v>
      </c>
    </row>
    <row r="21" spans="1:13" x14ac:dyDescent="0.2">
      <c r="A21" s="8" t="s">
        <v>17</v>
      </c>
      <c r="B21" s="28">
        <v>12407</v>
      </c>
      <c r="C21" s="29">
        <v>1505653</v>
      </c>
      <c r="D21" s="30">
        <f t="shared" si="0"/>
        <v>102.23713498395712</v>
      </c>
      <c r="E21" s="28">
        <v>0</v>
      </c>
      <c r="F21" s="29">
        <v>995097</v>
      </c>
      <c r="G21" s="74">
        <f t="shared" si="1"/>
        <v>0</v>
      </c>
      <c r="H21" s="30">
        <v>45880</v>
      </c>
      <c r="I21" s="29">
        <v>431311</v>
      </c>
      <c r="J21" s="74">
        <f t="shared" si="2"/>
        <v>4880.4097275515805</v>
      </c>
      <c r="K21" s="30">
        <f t="shared" si="3"/>
        <v>45880</v>
      </c>
      <c r="L21" s="30">
        <f t="shared" si="4"/>
        <v>1426408</v>
      </c>
      <c r="M21" s="74">
        <f t="shared" si="5"/>
        <v>1475.7169056819648</v>
      </c>
    </row>
    <row r="22" spans="1:13" x14ac:dyDescent="0.2">
      <c r="A22" s="5" t="s">
        <v>18</v>
      </c>
      <c r="B22" s="18"/>
      <c r="C22" s="19"/>
      <c r="D22" s="20"/>
      <c r="E22" s="18"/>
      <c r="F22" s="19"/>
      <c r="G22" s="73"/>
      <c r="H22" s="20"/>
      <c r="I22" s="19"/>
      <c r="J22" s="73"/>
      <c r="K22" s="20"/>
      <c r="L22" s="20"/>
      <c r="M22" s="73"/>
    </row>
    <row r="23" spans="1:13" x14ac:dyDescent="0.2">
      <c r="A23" s="6" t="s">
        <v>18</v>
      </c>
      <c r="B23" s="18">
        <v>21</v>
      </c>
      <c r="C23" s="19">
        <v>509</v>
      </c>
      <c r="D23" s="20">
        <f t="shared" si="0"/>
        <v>0.86640471512770145</v>
      </c>
      <c r="E23" s="18">
        <v>0</v>
      </c>
      <c r="F23" s="19">
        <v>0</v>
      </c>
      <c r="G23" s="73" t="s">
        <v>274</v>
      </c>
      <c r="H23" s="20">
        <v>138</v>
      </c>
      <c r="I23" s="19">
        <v>516</v>
      </c>
      <c r="J23" s="73">
        <f t="shared" si="2"/>
        <v>36.906976744186046</v>
      </c>
      <c r="K23" s="20">
        <f t="shared" si="3"/>
        <v>138</v>
      </c>
      <c r="L23" s="20">
        <f t="shared" si="4"/>
        <v>516</v>
      </c>
      <c r="M23" s="73">
        <f t="shared" si="5"/>
        <v>36.906976744186046</v>
      </c>
    </row>
    <row r="24" spans="1:13" x14ac:dyDescent="0.2">
      <c r="A24" s="8" t="s">
        <v>259</v>
      </c>
      <c r="B24" s="28">
        <f t="shared" ref="B24:I24" si="6">+B11+B15+B21+B23</f>
        <v>15741</v>
      </c>
      <c r="C24" s="29">
        <f t="shared" si="6"/>
        <v>1875698</v>
      </c>
      <c r="D24" s="30">
        <f t="shared" si="0"/>
        <v>132.09966689733636</v>
      </c>
      <c r="E24" s="28">
        <f t="shared" si="6"/>
        <v>23</v>
      </c>
      <c r="F24" s="29">
        <f t="shared" si="6"/>
        <v>1270458</v>
      </c>
      <c r="G24" s="74">
        <f t="shared" si="1"/>
        <v>4.1638527208298106E-4</v>
      </c>
      <c r="H24" s="30">
        <f t="shared" si="6"/>
        <v>57332</v>
      </c>
      <c r="I24" s="29">
        <f t="shared" si="6"/>
        <v>520289</v>
      </c>
      <c r="J24" s="74">
        <f t="shared" si="2"/>
        <v>6317.5624008964242</v>
      </c>
      <c r="K24" s="30">
        <f t="shared" si="3"/>
        <v>57355</v>
      </c>
      <c r="L24" s="30">
        <f t="shared" si="4"/>
        <v>1790747</v>
      </c>
      <c r="M24" s="74">
        <f t="shared" si="5"/>
        <v>1836.9965299397402</v>
      </c>
    </row>
    <row r="26" spans="1:13" x14ac:dyDescent="0.2">
      <c r="A26" s="12" t="s">
        <v>263</v>
      </c>
    </row>
    <row r="27" spans="1:13" x14ac:dyDescent="0.2">
      <c r="A27" s="37" t="s">
        <v>277</v>
      </c>
    </row>
  </sheetData>
  <mergeCells count="12">
    <mergeCell ref="E4:G4"/>
    <mergeCell ref="B4:D4"/>
    <mergeCell ref="K5:L5"/>
    <mergeCell ref="H2:I2"/>
    <mergeCell ref="H3:I3"/>
    <mergeCell ref="E5:F5"/>
    <mergeCell ref="B5:C5"/>
    <mergeCell ref="A5:A6"/>
    <mergeCell ref="H5:I5"/>
    <mergeCell ref="A1:M1"/>
    <mergeCell ref="K3:M3"/>
    <mergeCell ref="H4:J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ignoredErrors>
    <ignoredError sqref="H24:I24 B24:C24 E24:F24 J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T333"/>
  <sheetViews>
    <sheetView zoomScaleNormal="100" zoomScaleSheetLayoutView="90" workbookViewId="0">
      <pane xSplit="1" ySplit="7" topLeftCell="B8" activePane="bottomRight" state="frozen"/>
      <selection pane="topRight" activeCell="B1" sqref="B1"/>
      <selection pane="bottomLeft" activeCell="A9" sqref="A9"/>
      <selection pane="bottomRight" sqref="A1:M1"/>
    </sheetView>
  </sheetViews>
  <sheetFormatPr defaultRowHeight="12.75" x14ac:dyDescent="0.2"/>
  <cols>
    <col min="1" max="1" width="66.85546875" style="2" customWidth="1"/>
    <col min="2" max="3" width="14.7109375" style="2" customWidth="1"/>
    <col min="4" max="4" width="10.42578125" style="2" customWidth="1"/>
    <col min="5" max="6" width="14.7109375" style="2" customWidth="1"/>
    <col min="7" max="7" width="11.7109375" style="2" bestFit="1" customWidth="1"/>
    <col min="8" max="9" width="14.7109375" style="2" customWidth="1"/>
    <col min="10" max="10" width="9.140625" style="2" customWidth="1"/>
    <col min="11" max="11" width="11.140625" style="2" customWidth="1"/>
    <col min="12" max="12" width="10.85546875" style="2" customWidth="1"/>
    <col min="13" max="13" width="11.7109375" style="2" customWidth="1"/>
    <col min="14" max="16384" width="9.140625" style="2"/>
  </cols>
  <sheetData>
    <row r="1" spans="1:13" s="9" customFormat="1" x14ac:dyDescent="0.2">
      <c r="A1" s="63" t="s">
        <v>280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9" customFormat="1" x14ac:dyDescent="0.2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9" customFormat="1" x14ac:dyDescent="0.2">
      <c r="A3" s="65" t="s">
        <v>262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7.100000000000001" customHeight="1" x14ac:dyDescent="0.2">
      <c r="A4" s="67" t="s">
        <v>1</v>
      </c>
      <c r="B4" s="67" t="s">
        <v>2</v>
      </c>
      <c r="C4" s="58"/>
      <c r="D4" s="51"/>
      <c r="E4" s="58" t="s">
        <v>3</v>
      </c>
      <c r="F4" s="58"/>
      <c r="G4" s="51"/>
      <c r="H4" s="58" t="s">
        <v>4</v>
      </c>
      <c r="I4" s="58"/>
      <c r="J4" s="51"/>
      <c r="K4" s="58" t="s">
        <v>276</v>
      </c>
      <c r="L4" s="58"/>
      <c r="M4" s="51"/>
    </row>
    <row r="5" spans="1:13" ht="17.100000000000001" customHeight="1" x14ac:dyDescent="0.2">
      <c r="A5" s="68"/>
      <c r="B5" s="69" t="s">
        <v>19</v>
      </c>
      <c r="C5" s="60"/>
      <c r="D5" s="52"/>
      <c r="E5" s="59" t="s">
        <v>19</v>
      </c>
      <c r="F5" s="60"/>
      <c r="G5" s="52"/>
      <c r="H5" s="59" t="s">
        <v>19</v>
      </c>
      <c r="I5" s="60"/>
      <c r="J5" s="52"/>
      <c r="K5" s="59" t="s">
        <v>19</v>
      </c>
      <c r="L5" s="60"/>
      <c r="M5" s="52"/>
    </row>
    <row r="6" spans="1:13" ht="17.100000000000001" customHeight="1" x14ac:dyDescent="0.2">
      <c r="A6" s="33" t="s">
        <v>5</v>
      </c>
      <c r="B6" s="66" t="s">
        <v>6</v>
      </c>
      <c r="C6" s="62"/>
      <c r="D6" s="52" t="s">
        <v>281</v>
      </c>
      <c r="E6" s="61" t="s">
        <v>6</v>
      </c>
      <c r="F6" s="62"/>
      <c r="G6" s="52" t="s">
        <v>281</v>
      </c>
      <c r="H6" s="61" t="s">
        <v>6</v>
      </c>
      <c r="I6" s="62"/>
      <c r="J6" s="52" t="s">
        <v>281</v>
      </c>
      <c r="K6" s="61" t="s">
        <v>6</v>
      </c>
      <c r="L6" s="62"/>
      <c r="M6" s="52" t="s">
        <v>281</v>
      </c>
    </row>
    <row r="7" spans="1:13" x14ac:dyDescent="0.2">
      <c r="A7" s="4" t="s">
        <v>20</v>
      </c>
      <c r="B7" s="11">
        <v>2020</v>
      </c>
      <c r="C7" s="48">
        <v>2021</v>
      </c>
      <c r="D7" s="53"/>
      <c r="E7" s="10">
        <v>2020</v>
      </c>
      <c r="F7" s="48">
        <v>2021</v>
      </c>
      <c r="G7" s="53"/>
      <c r="H7" s="10">
        <v>2020</v>
      </c>
      <c r="I7" s="48">
        <v>2021</v>
      </c>
      <c r="J7" s="53"/>
      <c r="K7" s="10">
        <v>2020</v>
      </c>
      <c r="L7" s="48">
        <v>2021</v>
      </c>
      <c r="M7" s="53"/>
    </row>
    <row r="8" spans="1:13" x14ac:dyDescent="0.2">
      <c r="A8" s="5" t="s">
        <v>264</v>
      </c>
      <c r="B8" s="21"/>
      <c r="C8" s="24"/>
      <c r="D8" s="50"/>
      <c r="E8" s="24"/>
      <c r="F8" s="24"/>
      <c r="G8" s="50"/>
      <c r="H8" s="24"/>
      <c r="I8" s="24"/>
      <c r="J8" s="50"/>
      <c r="K8" s="24"/>
      <c r="L8" s="24"/>
      <c r="M8" s="49"/>
    </row>
    <row r="9" spans="1:13" x14ac:dyDescent="0.2">
      <c r="A9" s="5" t="s">
        <v>60</v>
      </c>
      <c r="B9" s="21"/>
      <c r="C9" s="24"/>
      <c r="D9" s="50"/>
      <c r="E9" s="24"/>
      <c r="F9" s="24"/>
      <c r="G9" s="50"/>
      <c r="H9" s="24"/>
      <c r="I9" s="24"/>
      <c r="J9" s="50"/>
      <c r="K9" s="24"/>
      <c r="L9" s="24"/>
      <c r="M9" s="49"/>
    </row>
    <row r="10" spans="1:13" x14ac:dyDescent="0.2">
      <c r="A10" s="5" t="s">
        <v>61</v>
      </c>
      <c r="B10" s="21"/>
      <c r="C10" s="24"/>
      <c r="D10" s="50"/>
      <c r="E10" s="24"/>
      <c r="F10" s="24"/>
      <c r="G10" s="50"/>
      <c r="H10" s="24"/>
      <c r="I10" s="24"/>
      <c r="J10" s="50"/>
      <c r="K10" s="24"/>
      <c r="L10" s="24"/>
      <c r="M10" s="49"/>
    </row>
    <row r="11" spans="1:13" x14ac:dyDescent="0.2">
      <c r="A11" s="5" t="s">
        <v>62</v>
      </c>
      <c r="B11" s="21"/>
      <c r="C11" s="24"/>
      <c r="D11" s="50"/>
      <c r="E11" s="24"/>
      <c r="F11" s="24"/>
      <c r="G11" s="50"/>
      <c r="H11" s="24"/>
      <c r="I11" s="24"/>
      <c r="J11" s="50"/>
      <c r="K11" s="24"/>
      <c r="L11" s="24"/>
      <c r="M11" s="49"/>
    </row>
    <row r="12" spans="1:13" x14ac:dyDescent="0.2">
      <c r="A12" s="13" t="s">
        <v>265</v>
      </c>
      <c r="B12" s="18">
        <v>0</v>
      </c>
      <c r="C12" s="20">
        <v>29056</v>
      </c>
      <c r="D12" s="46" t="s">
        <v>274</v>
      </c>
      <c r="E12" s="20">
        <v>0</v>
      </c>
      <c r="F12" s="20">
        <v>25041</v>
      </c>
      <c r="G12" s="46" t="s">
        <v>274</v>
      </c>
      <c r="H12" s="20">
        <v>301</v>
      </c>
      <c r="I12" s="20">
        <v>3052</v>
      </c>
      <c r="J12" s="46">
        <f t="shared" ref="J12:J75" si="0">(I12-H12)/H12*100</f>
        <v>913.95348837209303</v>
      </c>
      <c r="K12" s="20">
        <f>E12+H12</f>
        <v>301</v>
      </c>
      <c r="L12" s="20">
        <f>F12+I12</f>
        <v>28093</v>
      </c>
      <c r="M12" s="46">
        <f t="shared" ref="M12:M75" si="1">(L12-K12)/K12*100</f>
        <v>9233.222591362126</v>
      </c>
    </row>
    <row r="13" spans="1:13" x14ac:dyDescent="0.2">
      <c r="A13" s="6" t="s">
        <v>63</v>
      </c>
      <c r="B13" s="18">
        <v>0</v>
      </c>
      <c r="C13" s="20">
        <v>3718</v>
      </c>
      <c r="D13" s="46" t="s">
        <v>274</v>
      </c>
      <c r="E13" s="20">
        <v>0</v>
      </c>
      <c r="F13" s="20">
        <v>3236</v>
      </c>
      <c r="G13" s="46" t="s">
        <v>274</v>
      </c>
      <c r="H13" s="20">
        <v>0</v>
      </c>
      <c r="I13" s="20">
        <v>608</v>
      </c>
      <c r="J13" s="46" t="s">
        <v>274</v>
      </c>
      <c r="K13" s="20">
        <f t="shared" ref="K13:K76" si="2">E13+H13</f>
        <v>0</v>
      </c>
      <c r="L13" s="20">
        <f t="shared" ref="L13:L76" si="3">F13+I13</f>
        <v>3844</v>
      </c>
      <c r="M13" s="46" t="s">
        <v>274</v>
      </c>
    </row>
    <row r="14" spans="1:13" x14ac:dyDescent="0.2">
      <c r="A14" s="5" t="s">
        <v>64</v>
      </c>
      <c r="B14" s="22">
        <v>0</v>
      </c>
      <c r="C14" s="25">
        <v>32774</v>
      </c>
      <c r="D14" s="46" t="s">
        <v>274</v>
      </c>
      <c r="E14" s="25">
        <v>0</v>
      </c>
      <c r="F14" s="25">
        <v>28277</v>
      </c>
      <c r="G14" s="46" t="s">
        <v>274</v>
      </c>
      <c r="H14" s="25">
        <v>301</v>
      </c>
      <c r="I14" s="25">
        <v>3660</v>
      </c>
      <c r="J14" s="46">
        <f t="shared" si="0"/>
        <v>1115.9468438538206</v>
      </c>
      <c r="K14" s="25">
        <f t="shared" si="2"/>
        <v>301</v>
      </c>
      <c r="L14" s="25">
        <f t="shared" si="3"/>
        <v>31937</v>
      </c>
      <c r="M14" s="46">
        <f t="shared" si="1"/>
        <v>10510.29900332226</v>
      </c>
    </row>
    <row r="15" spans="1:13" x14ac:dyDescent="0.2">
      <c r="A15" s="5" t="s">
        <v>65</v>
      </c>
      <c r="B15" s="21"/>
      <c r="C15" s="24"/>
      <c r="D15" s="46"/>
      <c r="E15" s="24"/>
      <c r="F15" s="24"/>
      <c r="G15" s="46" t="s">
        <v>274</v>
      </c>
      <c r="H15" s="24"/>
      <c r="I15" s="24"/>
      <c r="J15" s="46" t="s">
        <v>274</v>
      </c>
      <c r="K15" s="24">
        <f t="shared" si="2"/>
        <v>0</v>
      </c>
      <c r="L15" s="24">
        <f t="shared" si="3"/>
        <v>0</v>
      </c>
      <c r="M15" s="46" t="s">
        <v>274</v>
      </c>
    </row>
    <row r="16" spans="1:13" x14ac:dyDescent="0.2">
      <c r="A16" s="5" t="s">
        <v>62</v>
      </c>
      <c r="B16" s="21"/>
      <c r="C16" s="24"/>
      <c r="D16" s="46"/>
      <c r="E16" s="24"/>
      <c r="F16" s="24"/>
      <c r="G16" s="46"/>
      <c r="H16" s="24"/>
      <c r="I16" s="24"/>
      <c r="J16" s="46"/>
      <c r="K16" s="24"/>
      <c r="L16" s="24"/>
      <c r="M16" s="46"/>
    </row>
    <row r="17" spans="1:13" x14ac:dyDescent="0.2">
      <c r="A17" s="6" t="s">
        <v>66</v>
      </c>
      <c r="B17" s="18">
        <v>0</v>
      </c>
      <c r="C17" s="20">
        <v>1463</v>
      </c>
      <c r="D17" s="46" t="s">
        <v>274</v>
      </c>
      <c r="E17" s="20">
        <v>0</v>
      </c>
      <c r="F17" s="20">
        <v>809</v>
      </c>
      <c r="G17" s="46" t="s">
        <v>274</v>
      </c>
      <c r="H17" s="20">
        <v>1344</v>
      </c>
      <c r="I17" s="20">
        <v>519</v>
      </c>
      <c r="J17" s="46">
        <f t="shared" si="0"/>
        <v>-61.383928571428569</v>
      </c>
      <c r="K17" s="20">
        <f t="shared" si="2"/>
        <v>1344</v>
      </c>
      <c r="L17" s="20">
        <f t="shared" si="3"/>
        <v>1328</v>
      </c>
      <c r="M17" s="46">
        <f t="shared" si="1"/>
        <v>-1.1904761904761905</v>
      </c>
    </row>
    <row r="18" spans="1:13" x14ac:dyDescent="0.2">
      <c r="A18" s="6" t="s">
        <v>67</v>
      </c>
      <c r="B18" s="18">
        <v>0</v>
      </c>
      <c r="C18" s="20">
        <v>5022</v>
      </c>
      <c r="D18" s="46" t="s">
        <v>274</v>
      </c>
      <c r="E18" s="20">
        <v>0</v>
      </c>
      <c r="F18" s="20">
        <v>4750</v>
      </c>
      <c r="G18" s="46" t="s">
        <v>274</v>
      </c>
      <c r="H18" s="20">
        <v>0</v>
      </c>
      <c r="I18" s="20">
        <v>3</v>
      </c>
      <c r="J18" s="46" t="s">
        <v>274</v>
      </c>
      <c r="K18" s="20">
        <f t="shared" si="2"/>
        <v>0</v>
      </c>
      <c r="L18" s="20">
        <f t="shared" si="3"/>
        <v>4753</v>
      </c>
      <c r="M18" s="46" t="s">
        <v>274</v>
      </c>
    </row>
    <row r="19" spans="1:13" x14ac:dyDescent="0.2">
      <c r="A19" s="6" t="s">
        <v>68</v>
      </c>
      <c r="B19" s="18">
        <v>0</v>
      </c>
      <c r="C19" s="20">
        <v>26839</v>
      </c>
      <c r="D19" s="46" t="s">
        <v>274</v>
      </c>
      <c r="E19" s="20">
        <v>0</v>
      </c>
      <c r="F19" s="20">
        <v>22572</v>
      </c>
      <c r="G19" s="46" t="s">
        <v>274</v>
      </c>
      <c r="H19" s="20">
        <v>253</v>
      </c>
      <c r="I19" s="20">
        <v>5163</v>
      </c>
      <c r="J19" s="46">
        <f t="shared" si="0"/>
        <v>1940.711462450593</v>
      </c>
      <c r="K19" s="20">
        <f t="shared" si="2"/>
        <v>253</v>
      </c>
      <c r="L19" s="20">
        <f t="shared" si="3"/>
        <v>27735</v>
      </c>
      <c r="M19" s="46">
        <f t="shared" si="1"/>
        <v>10862.450592885376</v>
      </c>
    </row>
    <row r="20" spans="1:13" x14ac:dyDescent="0.2">
      <c r="A20" s="14" t="s">
        <v>266</v>
      </c>
      <c r="B20" s="18">
        <v>0</v>
      </c>
      <c r="C20" s="20">
        <v>83432</v>
      </c>
      <c r="D20" s="46" t="s">
        <v>274</v>
      </c>
      <c r="E20" s="20">
        <v>0</v>
      </c>
      <c r="F20" s="20">
        <v>72318</v>
      </c>
      <c r="G20" s="46" t="s">
        <v>274</v>
      </c>
      <c r="H20" s="20">
        <v>265</v>
      </c>
      <c r="I20" s="20">
        <v>9833</v>
      </c>
      <c r="J20" s="46">
        <f t="shared" si="0"/>
        <v>3610.566037735849</v>
      </c>
      <c r="K20" s="20">
        <f t="shared" si="2"/>
        <v>265</v>
      </c>
      <c r="L20" s="20">
        <f t="shared" si="3"/>
        <v>82151</v>
      </c>
      <c r="M20" s="46">
        <f t="shared" si="1"/>
        <v>30900.377358490568</v>
      </c>
    </row>
    <row r="21" spans="1:13" x14ac:dyDescent="0.2">
      <c r="A21" s="6" t="s">
        <v>69</v>
      </c>
      <c r="B21" s="18">
        <v>0</v>
      </c>
      <c r="C21" s="20">
        <v>541</v>
      </c>
      <c r="D21" s="46" t="s">
        <v>274</v>
      </c>
      <c r="E21" s="20">
        <v>0</v>
      </c>
      <c r="F21" s="20">
        <v>376</v>
      </c>
      <c r="G21" s="46" t="s">
        <v>274</v>
      </c>
      <c r="H21" s="20">
        <v>0</v>
      </c>
      <c r="I21" s="20">
        <v>189</v>
      </c>
      <c r="J21" s="46" t="s">
        <v>274</v>
      </c>
      <c r="K21" s="20">
        <f t="shared" si="2"/>
        <v>0</v>
      </c>
      <c r="L21" s="20">
        <f t="shared" si="3"/>
        <v>565</v>
      </c>
      <c r="M21" s="46" t="s">
        <v>274</v>
      </c>
    </row>
    <row r="22" spans="1:13" x14ac:dyDescent="0.2">
      <c r="A22" s="6" t="s">
        <v>70</v>
      </c>
      <c r="B22" s="18">
        <v>0</v>
      </c>
      <c r="C22" s="20">
        <v>0</v>
      </c>
      <c r="D22" s="46" t="s">
        <v>274</v>
      </c>
      <c r="E22" s="20">
        <v>0</v>
      </c>
      <c r="F22" s="20">
        <v>2182</v>
      </c>
      <c r="G22" s="46" t="s">
        <v>274</v>
      </c>
      <c r="H22" s="20">
        <v>0</v>
      </c>
      <c r="I22" s="20">
        <v>0</v>
      </c>
      <c r="J22" s="46" t="s">
        <v>274</v>
      </c>
      <c r="K22" s="20">
        <f t="shared" si="2"/>
        <v>0</v>
      </c>
      <c r="L22" s="20">
        <f t="shared" si="3"/>
        <v>2182</v>
      </c>
      <c r="M22" s="46" t="s">
        <v>274</v>
      </c>
    </row>
    <row r="23" spans="1:13" x14ac:dyDescent="0.2">
      <c r="A23" s="6" t="s">
        <v>71</v>
      </c>
      <c r="B23" s="18">
        <v>0</v>
      </c>
      <c r="C23" s="20">
        <v>1486</v>
      </c>
      <c r="D23" s="46" t="s">
        <v>274</v>
      </c>
      <c r="E23" s="20">
        <v>0</v>
      </c>
      <c r="F23" s="20">
        <v>1197</v>
      </c>
      <c r="G23" s="46" t="s">
        <v>274</v>
      </c>
      <c r="H23" s="20">
        <v>30</v>
      </c>
      <c r="I23" s="20">
        <v>331</v>
      </c>
      <c r="J23" s="46">
        <f t="shared" si="0"/>
        <v>1003.3333333333334</v>
      </c>
      <c r="K23" s="20">
        <f t="shared" si="2"/>
        <v>30</v>
      </c>
      <c r="L23" s="20">
        <f t="shared" si="3"/>
        <v>1528</v>
      </c>
      <c r="M23" s="46">
        <f t="shared" si="1"/>
        <v>4993.333333333333</v>
      </c>
    </row>
    <row r="24" spans="1:13" x14ac:dyDescent="0.2">
      <c r="A24" s="5" t="s">
        <v>72</v>
      </c>
      <c r="B24" s="22">
        <v>0</v>
      </c>
      <c r="C24" s="25">
        <v>118783</v>
      </c>
      <c r="D24" s="46" t="s">
        <v>274</v>
      </c>
      <c r="E24" s="25">
        <v>0</v>
      </c>
      <c r="F24" s="25">
        <v>104204</v>
      </c>
      <c r="G24" s="46" t="s">
        <v>274</v>
      </c>
      <c r="H24" s="25">
        <v>1892</v>
      </c>
      <c r="I24" s="25">
        <v>16038</v>
      </c>
      <c r="J24" s="46">
        <f t="shared" si="0"/>
        <v>747.67441860465112</v>
      </c>
      <c r="K24" s="25">
        <f t="shared" si="2"/>
        <v>1892</v>
      </c>
      <c r="L24" s="25">
        <f t="shared" si="3"/>
        <v>120242</v>
      </c>
      <c r="M24" s="46">
        <f t="shared" si="1"/>
        <v>6255.2854122621566</v>
      </c>
    </row>
    <row r="25" spans="1:13" x14ac:dyDescent="0.2">
      <c r="A25" s="5" t="s">
        <v>73</v>
      </c>
      <c r="B25" s="21"/>
      <c r="C25" s="24"/>
      <c r="D25" s="46"/>
      <c r="E25" s="24"/>
      <c r="F25" s="24"/>
      <c r="G25" s="46" t="s">
        <v>274</v>
      </c>
      <c r="H25" s="24"/>
      <c r="I25" s="24"/>
      <c r="J25" s="46" t="s">
        <v>274</v>
      </c>
      <c r="K25" s="24">
        <f t="shared" si="2"/>
        <v>0</v>
      </c>
      <c r="L25" s="24">
        <f t="shared" si="3"/>
        <v>0</v>
      </c>
      <c r="M25" s="46" t="s">
        <v>274</v>
      </c>
    </row>
    <row r="26" spans="1:13" x14ac:dyDescent="0.2">
      <c r="A26" s="5" t="s">
        <v>62</v>
      </c>
      <c r="B26" s="21"/>
      <c r="C26" s="24"/>
      <c r="D26" s="46"/>
      <c r="E26" s="24"/>
      <c r="F26" s="24"/>
      <c r="G26" s="46"/>
      <c r="H26" s="24"/>
      <c r="I26" s="24"/>
      <c r="J26" s="46"/>
      <c r="K26" s="24"/>
      <c r="L26" s="24"/>
      <c r="M26" s="46"/>
    </row>
    <row r="27" spans="1:13" x14ac:dyDescent="0.2">
      <c r="A27" s="6" t="s">
        <v>74</v>
      </c>
      <c r="B27" s="18">
        <v>0</v>
      </c>
      <c r="C27" s="20">
        <v>3606</v>
      </c>
      <c r="D27" s="46" t="s">
        <v>274</v>
      </c>
      <c r="E27" s="20">
        <v>0</v>
      </c>
      <c r="F27" s="20">
        <v>3128</v>
      </c>
      <c r="G27" s="46" t="s">
        <v>274</v>
      </c>
      <c r="H27" s="20">
        <v>0</v>
      </c>
      <c r="I27" s="20">
        <v>750</v>
      </c>
      <c r="J27" s="46" t="s">
        <v>274</v>
      </c>
      <c r="K27" s="20">
        <f t="shared" si="2"/>
        <v>0</v>
      </c>
      <c r="L27" s="20">
        <f t="shared" si="3"/>
        <v>3878</v>
      </c>
      <c r="M27" s="46" t="s">
        <v>274</v>
      </c>
    </row>
    <row r="28" spans="1:13" x14ac:dyDescent="0.2">
      <c r="A28" s="6" t="s">
        <v>75</v>
      </c>
      <c r="B28" s="18">
        <v>0</v>
      </c>
      <c r="C28" s="20">
        <v>3661</v>
      </c>
      <c r="D28" s="46" t="s">
        <v>274</v>
      </c>
      <c r="E28" s="20">
        <v>0</v>
      </c>
      <c r="F28" s="20">
        <v>2552</v>
      </c>
      <c r="G28" s="46" t="s">
        <v>274</v>
      </c>
      <c r="H28" s="20">
        <v>554</v>
      </c>
      <c r="I28" s="20">
        <v>972</v>
      </c>
      <c r="J28" s="46">
        <f t="shared" si="0"/>
        <v>75.451263537906129</v>
      </c>
      <c r="K28" s="20">
        <f t="shared" si="2"/>
        <v>554</v>
      </c>
      <c r="L28" s="20">
        <f t="shared" si="3"/>
        <v>3524</v>
      </c>
      <c r="M28" s="46">
        <f t="shared" si="1"/>
        <v>536.10108303249092</v>
      </c>
    </row>
    <row r="29" spans="1:13" x14ac:dyDescent="0.2">
      <c r="A29" s="13" t="s">
        <v>267</v>
      </c>
      <c r="B29" s="18">
        <v>0</v>
      </c>
      <c r="C29" s="20">
        <v>2194</v>
      </c>
      <c r="D29" s="46" t="s">
        <v>274</v>
      </c>
      <c r="E29" s="20">
        <v>0</v>
      </c>
      <c r="F29" s="20">
        <v>1567</v>
      </c>
      <c r="G29" s="46" t="s">
        <v>274</v>
      </c>
      <c r="H29" s="20">
        <v>6</v>
      </c>
      <c r="I29" s="20">
        <v>371</v>
      </c>
      <c r="J29" s="46">
        <f t="shared" si="0"/>
        <v>6083.3333333333339</v>
      </c>
      <c r="K29" s="20">
        <f t="shared" si="2"/>
        <v>6</v>
      </c>
      <c r="L29" s="20">
        <f t="shared" si="3"/>
        <v>1938</v>
      </c>
      <c r="M29" s="46">
        <f t="shared" si="1"/>
        <v>32200</v>
      </c>
    </row>
    <row r="30" spans="1:13" x14ac:dyDescent="0.2">
      <c r="A30" s="6" t="s">
        <v>76</v>
      </c>
      <c r="B30" s="18">
        <v>0</v>
      </c>
      <c r="C30" s="20">
        <v>1564</v>
      </c>
      <c r="D30" s="46" t="s">
        <v>274</v>
      </c>
      <c r="E30" s="20">
        <v>0</v>
      </c>
      <c r="F30" s="20">
        <v>0</v>
      </c>
      <c r="G30" s="46" t="s">
        <v>274</v>
      </c>
      <c r="H30" s="20">
        <v>0</v>
      </c>
      <c r="I30" s="20">
        <v>1653</v>
      </c>
      <c r="J30" s="46" t="s">
        <v>274</v>
      </c>
      <c r="K30" s="20">
        <f t="shared" si="2"/>
        <v>0</v>
      </c>
      <c r="L30" s="20">
        <f t="shared" si="3"/>
        <v>1653</v>
      </c>
      <c r="M30" s="46" t="s">
        <v>274</v>
      </c>
    </row>
    <row r="31" spans="1:13" x14ac:dyDescent="0.2">
      <c r="A31" s="6" t="s">
        <v>77</v>
      </c>
      <c r="B31" s="18">
        <v>0</v>
      </c>
      <c r="C31" s="20">
        <v>607</v>
      </c>
      <c r="D31" s="46" t="s">
        <v>274</v>
      </c>
      <c r="E31" s="20">
        <v>0</v>
      </c>
      <c r="F31" s="20">
        <v>848</v>
      </c>
      <c r="G31" s="46" t="s">
        <v>274</v>
      </c>
      <c r="H31" s="20">
        <v>0</v>
      </c>
      <c r="I31" s="20">
        <v>0</v>
      </c>
      <c r="J31" s="46" t="s">
        <v>274</v>
      </c>
      <c r="K31" s="20">
        <f t="shared" si="2"/>
        <v>0</v>
      </c>
      <c r="L31" s="20">
        <f t="shared" si="3"/>
        <v>848</v>
      </c>
      <c r="M31" s="46" t="s">
        <v>274</v>
      </c>
    </row>
    <row r="32" spans="1:13" x14ac:dyDescent="0.2">
      <c r="A32" s="6" t="s">
        <v>78</v>
      </c>
      <c r="B32" s="18">
        <v>0</v>
      </c>
      <c r="C32" s="20">
        <v>237</v>
      </c>
      <c r="D32" s="46" t="s">
        <v>274</v>
      </c>
      <c r="E32" s="20">
        <v>0</v>
      </c>
      <c r="F32" s="20">
        <v>285</v>
      </c>
      <c r="G32" s="46" t="s">
        <v>274</v>
      </c>
      <c r="H32" s="20">
        <v>0</v>
      </c>
      <c r="I32" s="20">
        <v>0</v>
      </c>
      <c r="J32" s="46" t="s">
        <v>274</v>
      </c>
      <c r="K32" s="20">
        <f t="shared" si="2"/>
        <v>0</v>
      </c>
      <c r="L32" s="20">
        <f t="shared" si="3"/>
        <v>285</v>
      </c>
      <c r="M32" s="46" t="s">
        <v>274</v>
      </c>
    </row>
    <row r="33" spans="1:1268" x14ac:dyDescent="0.2">
      <c r="A33" s="6" t="s">
        <v>79</v>
      </c>
      <c r="B33" s="18">
        <v>0</v>
      </c>
      <c r="C33" s="20">
        <v>2950</v>
      </c>
      <c r="D33" s="46" t="s">
        <v>274</v>
      </c>
      <c r="E33" s="20">
        <v>0</v>
      </c>
      <c r="F33" s="20">
        <v>170</v>
      </c>
      <c r="G33" s="46" t="s">
        <v>274</v>
      </c>
      <c r="H33" s="20">
        <v>0</v>
      </c>
      <c r="I33" s="20">
        <v>1306</v>
      </c>
      <c r="J33" s="46" t="s">
        <v>274</v>
      </c>
      <c r="K33" s="20">
        <f t="shared" si="2"/>
        <v>0</v>
      </c>
      <c r="L33" s="20">
        <f t="shared" si="3"/>
        <v>1476</v>
      </c>
      <c r="M33" s="46" t="s">
        <v>274</v>
      </c>
    </row>
    <row r="34" spans="1:1268" x14ac:dyDescent="0.2">
      <c r="A34" s="5" t="s">
        <v>80</v>
      </c>
      <c r="B34" s="22">
        <v>0</v>
      </c>
      <c r="C34" s="25">
        <v>14819</v>
      </c>
      <c r="D34" s="46" t="s">
        <v>274</v>
      </c>
      <c r="E34" s="25">
        <v>0</v>
      </c>
      <c r="F34" s="25">
        <v>8550</v>
      </c>
      <c r="G34" s="46" t="s">
        <v>274</v>
      </c>
      <c r="H34" s="25">
        <v>560</v>
      </c>
      <c r="I34" s="25">
        <v>5052</v>
      </c>
      <c r="J34" s="46">
        <f t="shared" si="0"/>
        <v>802.14285714285722</v>
      </c>
      <c r="K34" s="25">
        <f t="shared" si="2"/>
        <v>560</v>
      </c>
      <c r="L34" s="25">
        <f t="shared" si="3"/>
        <v>13602</v>
      </c>
      <c r="M34" s="46">
        <f t="shared" si="1"/>
        <v>2328.9285714285716</v>
      </c>
    </row>
    <row r="35" spans="1:1268" x14ac:dyDescent="0.2">
      <c r="A35" s="5" t="s">
        <v>81</v>
      </c>
      <c r="B35" s="21"/>
      <c r="C35" s="24"/>
      <c r="D35" s="46"/>
      <c r="E35" s="24"/>
      <c r="F35" s="24"/>
      <c r="G35" s="46"/>
      <c r="H35" s="24"/>
      <c r="I35" s="24"/>
      <c r="J35" s="46"/>
      <c r="K35" s="24"/>
      <c r="L35" s="24"/>
      <c r="M35" s="46"/>
    </row>
    <row r="36" spans="1:1268" x14ac:dyDescent="0.2">
      <c r="A36" s="5" t="s">
        <v>62</v>
      </c>
      <c r="B36" s="21"/>
      <c r="C36" s="24"/>
      <c r="D36" s="46"/>
      <c r="E36" s="24"/>
      <c r="F36" s="24"/>
      <c r="G36" s="46"/>
      <c r="H36" s="24"/>
      <c r="I36" s="24"/>
      <c r="J36" s="46"/>
      <c r="K36" s="24"/>
      <c r="L36" s="24"/>
      <c r="M36" s="46"/>
    </row>
    <row r="37" spans="1:1268" x14ac:dyDescent="0.2">
      <c r="A37" s="6" t="s">
        <v>82</v>
      </c>
      <c r="B37" s="18">
        <v>0</v>
      </c>
      <c r="C37" s="20">
        <v>70</v>
      </c>
      <c r="D37" s="46" t="s">
        <v>274</v>
      </c>
      <c r="E37" s="20">
        <v>0</v>
      </c>
      <c r="F37" s="20">
        <v>53</v>
      </c>
      <c r="G37" s="46" t="s">
        <v>274</v>
      </c>
      <c r="H37" s="20">
        <v>0</v>
      </c>
      <c r="I37" s="20">
        <v>0</v>
      </c>
      <c r="J37" s="46" t="s">
        <v>274</v>
      </c>
      <c r="K37" s="20">
        <f t="shared" si="2"/>
        <v>0</v>
      </c>
      <c r="L37" s="20">
        <f t="shared" si="3"/>
        <v>53</v>
      </c>
      <c r="M37" s="46" t="s">
        <v>274</v>
      </c>
    </row>
    <row r="38" spans="1:1268" x14ac:dyDescent="0.2">
      <c r="A38" s="6" t="s">
        <v>83</v>
      </c>
      <c r="B38" s="18">
        <v>0</v>
      </c>
      <c r="C38" s="20">
        <v>100</v>
      </c>
      <c r="D38" s="46" t="s">
        <v>274</v>
      </c>
      <c r="E38" s="20">
        <v>0</v>
      </c>
      <c r="F38" s="20">
        <v>5</v>
      </c>
      <c r="G38" s="46" t="s">
        <v>274</v>
      </c>
      <c r="H38" s="20">
        <v>0</v>
      </c>
      <c r="I38" s="20">
        <v>0</v>
      </c>
      <c r="J38" s="46" t="s">
        <v>274</v>
      </c>
      <c r="K38" s="20">
        <f t="shared" si="2"/>
        <v>0</v>
      </c>
      <c r="L38" s="20">
        <f t="shared" si="3"/>
        <v>5</v>
      </c>
      <c r="M38" s="46" t="s">
        <v>274</v>
      </c>
    </row>
    <row r="39" spans="1:1268" x14ac:dyDescent="0.2">
      <c r="A39" s="5" t="s">
        <v>84</v>
      </c>
      <c r="B39" s="22">
        <v>0</v>
      </c>
      <c r="C39" s="25">
        <v>170</v>
      </c>
      <c r="D39" s="46" t="s">
        <v>274</v>
      </c>
      <c r="E39" s="25">
        <v>0</v>
      </c>
      <c r="F39" s="25">
        <v>58</v>
      </c>
      <c r="G39" s="46" t="s">
        <v>274</v>
      </c>
      <c r="H39" s="25">
        <v>0</v>
      </c>
      <c r="I39" s="25">
        <v>0</v>
      </c>
      <c r="J39" s="46" t="s">
        <v>274</v>
      </c>
      <c r="K39" s="25">
        <f t="shared" si="2"/>
        <v>0</v>
      </c>
      <c r="L39" s="25">
        <f t="shared" si="3"/>
        <v>58</v>
      </c>
      <c r="M39" s="46" t="s">
        <v>274</v>
      </c>
    </row>
    <row r="40" spans="1:1268" x14ac:dyDescent="0.2">
      <c r="A40" s="5" t="s">
        <v>85</v>
      </c>
      <c r="B40" s="21"/>
      <c r="C40" s="24"/>
      <c r="D40" s="46" t="s">
        <v>274</v>
      </c>
      <c r="E40" s="24"/>
      <c r="F40" s="24"/>
      <c r="G40" s="46" t="s">
        <v>274</v>
      </c>
      <c r="H40" s="24"/>
      <c r="I40" s="24"/>
      <c r="J40" s="46" t="s">
        <v>274</v>
      </c>
      <c r="K40" s="24">
        <f t="shared" si="2"/>
        <v>0</v>
      </c>
      <c r="L40" s="24">
        <f t="shared" si="3"/>
        <v>0</v>
      </c>
      <c r="M40" s="46" t="s">
        <v>274</v>
      </c>
    </row>
    <row r="41" spans="1:1268" x14ac:dyDescent="0.2">
      <c r="A41" s="5" t="s">
        <v>62</v>
      </c>
      <c r="B41" s="21"/>
      <c r="C41" s="24"/>
      <c r="D41" s="46"/>
      <c r="E41" s="24"/>
      <c r="F41" s="24"/>
      <c r="G41" s="46"/>
      <c r="H41" s="24"/>
      <c r="I41" s="24"/>
      <c r="J41" s="46"/>
      <c r="K41" s="24"/>
      <c r="L41" s="24"/>
      <c r="M41" s="46"/>
    </row>
    <row r="42" spans="1:1268" x14ac:dyDescent="0.2">
      <c r="A42" s="6" t="s">
        <v>86</v>
      </c>
      <c r="B42" s="18">
        <v>0</v>
      </c>
      <c r="C42" s="20">
        <v>0</v>
      </c>
      <c r="D42" s="46" t="s">
        <v>274</v>
      </c>
      <c r="E42" s="20">
        <v>0</v>
      </c>
      <c r="F42" s="20">
        <v>105</v>
      </c>
      <c r="G42" s="46" t="s">
        <v>274</v>
      </c>
      <c r="H42" s="20">
        <v>0</v>
      </c>
      <c r="I42" s="20">
        <v>0</v>
      </c>
      <c r="J42" s="46" t="s">
        <v>274</v>
      </c>
      <c r="K42" s="20">
        <f t="shared" si="2"/>
        <v>0</v>
      </c>
      <c r="L42" s="20">
        <f t="shared" si="3"/>
        <v>105</v>
      </c>
      <c r="M42" s="46" t="s">
        <v>274</v>
      </c>
    </row>
    <row r="43" spans="1:1268" x14ac:dyDescent="0.2">
      <c r="A43" s="5" t="s">
        <v>87</v>
      </c>
      <c r="B43" s="22">
        <v>0</v>
      </c>
      <c r="C43" s="25">
        <v>0</v>
      </c>
      <c r="D43" s="46" t="s">
        <v>274</v>
      </c>
      <c r="E43" s="25">
        <v>0</v>
      </c>
      <c r="F43" s="25">
        <v>105</v>
      </c>
      <c r="G43" s="46" t="s">
        <v>274</v>
      </c>
      <c r="H43" s="25">
        <v>0</v>
      </c>
      <c r="I43" s="25">
        <v>0</v>
      </c>
      <c r="J43" s="46" t="s">
        <v>274</v>
      </c>
      <c r="K43" s="25">
        <f t="shared" si="2"/>
        <v>0</v>
      </c>
      <c r="L43" s="25">
        <f t="shared" si="3"/>
        <v>105</v>
      </c>
      <c r="M43" s="46" t="s">
        <v>274</v>
      </c>
    </row>
    <row r="44" spans="1:1268" x14ac:dyDescent="0.2">
      <c r="A44" s="5" t="s">
        <v>88</v>
      </c>
      <c r="B44" s="22">
        <v>0</v>
      </c>
      <c r="C44" s="25">
        <v>166546</v>
      </c>
      <c r="D44" s="46" t="s">
        <v>274</v>
      </c>
      <c r="E44" s="25">
        <v>0</v>
      </c>
      <c r="F44" s="25">
        <v>141194</v>
      </c>
      <c r="G44" s="46" t="s">
        <v>274</v>
      </c>
      <c r="H44" s="25">
        <v>2753</v>
      </c>
      <c r="I44" s="25">
        <v>24750</v>
      </c>
      <c r="J44" s="46">
        <f t="shared" si="0"/>
        <v>799.01925172539052</v>
      </c>
      <c r="K44" s="25">
        <f t="shared" si="2"/>
        <v>2753</v>
      </c>
      <c r="L44" s="25">
        <f t="shared" si="3"/>
        <v>165944</v>
      </c>
      <c r="M44" s="46">
        <f t="shared" si="1"/>
        <v>5927.7515437704324</v>
      </c>
    </row>
    <row r="45" spans="1:1268" s="17" customFormat="1" x14ac:dyDescent="0.2">
      <c r="A45" s="16" t="s">
        <v>273</v>
      </c>
      <c r="B45" s="26"/>
      <c r="C45" s="26"/>
      <c r="D45" s="46"/>
      <c r="E45" s="26"/>
      <c r="F45" s="26"/>
      <c r="G45" s="46"/>
      <c r="H45" s="26"/>
      <c r="I45" s="26"/>
      <c r="J45" s="46"/>
      <c r="K45" s="26"/>
      <c r="L45" s="26"/>
      <c r="M45" s="4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  <c r="IW45" s="16"/>
      <c r="IX45" s="16"/>
      <c r="IY45" s="16"/>
      <c r="IZ45" s="16"/>
      <c r="JA45" s="16"/>
      <c r="JB45" s="16"/>
      <c r="JC45" s="16"/>
      <c r="JD45" s="16"/>
      <c r="JE45" s="16"/>
      <c r="JF45" s="16"/>
      <c r="JG45" s="16"/>
      <c r="JH45" s="16"/>
      <c r="JI45" s="16"/>
      <c r="JJ45" s="16"/>
      <c r="JK45" s="16"/>
      <c r="JL45" s="16"/>
      <c r="JM45" s="16"/>
      <c r="JN45" s="16"/>
      <c r="JO45" s="16"/>
      <c r="JP45" s="16"/>
      <c r="JQ45" s="16"/>
      <c r="JR45" s="16"/>
      <c r="JS45" s="16"/>
      <c r="JT45" s="16"/>
      <c r="JU45" s="16"/>
      <c r="JV45" s="16"/>
      <c r="JW45" s="16"/>
      <c r="JX45" s="16"/>
      <c r="JY45" s="16"/>
      <c r="JZ45" s="16"/>
      <c r="KA45" s="16"/>
      <c r="KB45" s="16"/>
      <c r="KC45" s="16"/>
      <c r="KD45" s="16"/>
      <c r="KE45" s="16"/>
      <c r="KF45" s="16"/>
      <c r="KG45" s="16"/>
      <c r="KH45" s="16"/>
      <c r="KI45" s="16"/>
      <c r="KJ45" s="16"/>
      <c r="KK45" s="16"/>
      <c r="KL45" s="16"/>
      <c r="KM45" s="16"/>
      <c r="KN45" s="16"/>
      <c r="KO45" s="16"/>
      <c r="KP45" s="16"/>
      <c r="KQ45" s="16"/>
      <c r="KR45" s="16"/>
      <c r="KS45" s="16"/>
      <c r="KT45" s="16"/>
      <c r="KU45" s="16"/>
      <c r="KV45" s="16"/>
      <c r="KW45" s="16"/>
      <c r="KX45" s="16"/>
      <c r="KY45" s="16"/>
      <c r="KZ45" s="16"/>
      <c r="LA45" s="16"/>
      <c r="LB45" s="16"/>
      <c r="LC45" s="16"/>
      <c r="LD45" s="16"/>
      <c r="LE45" s="16"/>
      <c r="LF45" s="16"/>
      <c r="LG45" s="16"/>
      <c r="LH45" s="16"/>
      <c r="LI45" s="16"/>
      <c r="LJ45" s="16"/>
      <c r="LK45" s="16"/>
      <c r="LL45" s="16"/>
      <c r="LM45" s="16"/>
      <c r="LN45" s="16"/>
      <c r="LO45" s="16"/>
      <c r="LP45" s="16"/>
      <c r="LQ45" s="16"/>
      <c r="LR45" s="16"/>
      <c r="LS45" s="16"/>
      <c r="LT45" s="16"/>
      <c r="LU45" s="16"/>
      <c r="LV45" s="16"/>
      <c r="LW45" s="16"/>
      <c r="LX45" s="16"/>
      <c r="LY45" s="16"/>
      <c r="LZ45" s="16"/>
      <c r="MA45" s="16"/>
      <c r="MB45" s="16"/>
      <c r="MC45" s="16"/>
      <c r="MD45" s="16"/>
      <c r="ME45" s="16"/>
      <c r="MF45" s="16"/>
      <c r="MG45" s="16"/>
      <c r="MH45" s="16"/>
      <c r="MI45" s="16"/>
      <c r="MJ45" s="16"/>
      <c r="MK45" s="16"/>
      <c r="ML45" s="16"/>
      <c r="MM45" s="16"/>
      <c r="MN45" s="16"/>
      <c r="MO45" s="16"/>
      <c r="MP45" s="16"/>
      <c r="MQ45" s="16"/>
      <c r="MR45" s="16"/>
      <c r="MS45" s="16"/>
      <c r="MT45" s="16"/>
      <c r="MU45" s="16"/>
      <c r="MV45" s="16"/>
      <c r="MW45" s="16"/>
      <c r="MX45" s="16"/>
      <c r="MY45" s="16"/>
      <c r="MZ45" s="16"/>
      <c r="NA45" s="16"/>
      <c r="NB45" s="16"/>
      <c r="NC45" s="16"/>
      <c r="ND45" s="16"/>
      <c r="NE45" s="16"/>
      <c r="NF45" s="16"/>
      <c r="NG45" s="16"/>
      <c r="NH45" s="16"/>
      <c r="NI45" s="16"/>
      <c r="NJ45" s="16"/>
      <c r="NK45" s="16"/>
      <c r="NL45" s="16"/>
      <c r="NM45" s="16"/>
      <c r="NN45" s="16"/>
      <c r="NO45" s="16"/>
      <c r="NP45" s="16"/>
      <c r="NQ45" s="16"/>
      <c r="NR45" s="16"/>
      <c r="NS45" s="16"/>
      <c r="NT45" s="16"/>
      <c r="NU45" s="16"/>
      <c r="NV45" s="16"/>
      <c r="NW45" s="16"/>
      <c r="NX45" s="16"/>
      <c r="NY45" s="16"/>
      <c r="NZ45" s="16"/>
      <c r="OA45" s="16"/>
      <c r="OB45" s="16"/>
      <c r="OC45" s="16"/>
      <c r="OD45" s="16"/>
      <c r="OE45" s="16"/>
      <c r="OF45" s="16"/>
      <c r="OG45" s="16"/>
      <c r="OH45" s="16"/>
      <c r="OI45" s="16"/>
      <c r="OJ45" s="16"/>
      <c r="OK45" s="16"/>
      <c r="OL45" s="16"/>
      <c r="OM45" s="16"/>
      <c r="ON45" s="16"/>
      <c r="OO45" s="16"/>
      <c r="OP45" s="16"/>
      <c r="OQ45" s="16"/>
      <c r="OR45" s="16"/>
      <c r="OS45" s="16"/>
      <c r="OT45" s="16"/>
      <c r="OU45" s="16"/>
      <c r="OV45" s="16"/>
      <c r="OW45" s="16"/>
      <c r="OX45" s="16"/>
      <c r="OY45" s="16"/>
      <c r="OZ45" s="16"/>
      <c r="PA45" s="16"/>
      <c r="PB45" s="16"/>
      <c r="PC45" s="16"/>
      <c r="PD45" s="16"/>
      <c r="PE45" s="16"/>
      <c r="PF45" s="16"/>
      <c r="PG45" s="16"/>
      <c r="PH45" s="16"/>
      <c r="PI45" s="16"/>
      <c r="PJ45" s="16"/>
      <c r="PK45" s="16"/>
      <c r="PL45" s="16"/>
      <c r="PM45" s="16"/>
      <c r="PN45" s="16"/>
      <c r="PO45" s="16"/>
      <c r="PP45" s="16"/>
      <c r="PQ45" s="16"/>
      <c r="PR45" s="16"/>
      <c r="PS45" s="16"/>
      <c r="PT45" s="16"/>
      <c r="PU45" s="16"/>
      <c r="PV45" s="16"/>
      <c r="PW45" s="16"/>
      <c r="PX45" s="16"/>
      <c r="PY45" s="16"/>
      <c r="PZ45" s="16"/>
      <c r="QA45" s="16"/>
      <c r="QB45" s="16"/>
      <c r="QC45" s="16"/>
      <c r="QD45" s="16"/>
      <c r="QE45" s="16"/>
      <c r="QF45" s="16"/>
      <c r="QG45" s="16"/>
      <c r="QH45" s="16"/>
      <c r="QI45" s="16"/>
      <c r="QJ45" s="16"/>
      <c r="QK45" s="16"/>
      <c r="QL45" s="16"/>
      <c r="QM45" s="16"/>
      <c r="QN45" s="16"/>
      <c r="QO45" s="16"/>
      <c r="QP45" s="16"/>
      <c r="QQ45" s="16"/>
      <c r="QR45" s="16"/>
      <c r="QS45" s="16"/>
      <c r="QT45" s="16"/>
      <c r="QU45" s="16"/>
      <c r="QV45" s="16"/>
      <c r="QW45" s="16"/>
      <c r="QX45" s="16"/>
      <c r="QY45" s="16"/>
      <c r="QZ45" s="16"/>
      <c r="RA45" s="16"/>
      <c r="RB45" s="16"/>
      <c r="RC45" s="16"/>
      <c r="RD45" s="16"/>
      <c r="RE45" s="16"/>
      <c r="RF45" s="16"/>
      <c r="RG45" s="16"/>
      <c r="RH45" s="16"/>
      <c r="RI45" s="16"/>
      <c r="RJ45" s="16"/>
      <c r="RK45" s="16"/>
      <c r="RL45" s="16"/>
      <c r="RM45" s="16"/>
      <c r="RN45" s="16"/>
      <c r="RO45" s="16"/>
      <c r="RP45" s="16"/>
      <c r="RQ45" s="16"/>
      <c r="RR45" s="16"/>
      <c r="RS45" s="16"/>
      <c r="RT45" s="16"/>
      <c r="RU45" s="16"/>
      <c r="RV45" s="16"/>
      <c r="RW45" s="16"/>
      <c r="RX45" s="16"/>
      <c r="RY45" s="16"/>
      <c r="RZ45" s="16"/>
      <c r="SA45" s="16"/>
      <c r="SB45" s="16"/>
      <c r="SC45" s="16"/>
      <c r="SD45" s="16"/>
      <c r="SE45" s="16"/>
      <c r="SF45" s="16"/>
      <c r="SG45" s="16"/>
      <c r="SH45" s="16"/>
      <c r="SI45" s="16"/>
      <c r="SJ45" s="16"/>
      <c r="SK45" s="16"/>
      <c r="SL45" s="16"/>
      <c r="SM45" s="16"/>
      <c r="SN45" s="16"/>
      <c r="SO45" s="16"/>
      <c r="SP45" s="16"/>
      <c r="SQ45" s="16"/>
      <c r="SR45" s="16"/>
      <c r="SS45" s="16"/>
      <c r="ST45" s="16"/>
      <c r="SU45" s="16"/>
      <c r="SV45" s="16"/>
      <c r="SW45" s="16"/>
      <c r="SX45" s="16"/>
      <c r="SY45" s="16"/>
      <c r="SZ45" s="16"/>
      <c r="TA45" s="16"/>
      <c r="TB45" s="16"/>
      <c r="TC45" s="16"/>
      <c r="TD45" s="16"/>
      <c r="TE45" s="16"/>
      <c r="TF45" s="16"/>
      <c r="TG45" s="16"/>
      <c r="TH45" s="16"/>
      <c r="TI45" s="16"/>
      <c r="TJ45" s="16"/>
      <c r="TK45" s="16"/>
      <c r="TL45" s="16"/>
      <c r="TM45" s="16"/>
      <c r="TN45" s="16"/>
      <c r="TO45" s="16"/>
      <c r="TP45" s="16"/>
      <c r="TQ45" s="16"/>
      <c r="TR45" s="16"/>
      <c r="TS45" s="16"/>
      <c r="TT45" s="16"/>
      <c r="TU45" s="16"/>
      <c r="TV45" s="16"/>
      <c r="TW45" s="16"/>
      <c r="TX45" s="16"/>
      <c r="TY45" s="16"/>
      <c r="TZ45" s="16"/>
      <c r="UA45" s="16"/>
      <c r="UB45" s="16"/>
      <c r="UC45" s="16"/>
      <c r="UD45" s="16"/>
      <c r="UE45" s="16"/>
      <c r="UF45" s="16"/>
      <c r="UG45" s="16"/>
      <c r="UH45" s="16"/>
      <c r="UI45" s="16"/>
      <c r="UJ45" s="16"/>
      <c r="UK45" s="16"/>
      <c r="UL45" s="16"/>
      <c r="UM45" s="16"/>
      <c r="UN45" s="16"/>
      <c r="UO45" s="16"/>
      <c r="UP45" s="16"/>
      <c r="UQ45" s="16"/>
      <c r="UR45" s="16"/>
      <c r="US45" s="16"/>
      <c r="UT45" s="16"/>
      <c r="UU45" s="16"/>
      <c r="UV45" s="16"/>
      <c r="UW45" s="16"/>
      <c r="UX45" s="16"/>
      <c r="UY45" s="16"/>
      <c r="UZ45" s="16"/>
      <c r="VA45" s="16"/>
      <c r="VB45" s="16"/>
      <c r="VC45" s="16"/>
      <c r="VD45" s="16"/>
      <c r="VE45" s="16"/>
      <c r="VF45" s="16"/>
      <c r="VG45" s="16"/>
      <c r="VH45" s="16"/>
      <c r="VI45" s="16"/>
      <c r="VJ45" s="16"/>
      <c r="VK45" s="16"/>
      <c r="VL45" s="16"/>
      <c r="VM45" s="16"/>
      <c r="VN45" s="16"/>
      <c r="VO45" s="16"/>
      <c r="VP45" s="16"/>
      <c r="VQ45" s="16"/>
      <c r="VR45" s="16"/>
      <c r="VS45" s="16"/>
      <c r="VT45" s="16"/>
      <c r="VU45" s="16"/>
      <c r="VV45" s="16"/>
      <c r="VW45" s="16"/>
      <c r="VX45" s="16"/>
      <c r="VY45" s="16"/>
      <c r="VZ45" s="16"/>
      <c r="WA45" s="16"/>
      <c r="WB45" s="16"/>
      <c r="WC45" s="16"/>
      <c r="WD45" s="16"/>
      <c r="WE45" s="16"/>
      <c r="WF45" s="16"/>
      <c r="WG45" s="16"/>
      <c r="WH45" s="16"/>
      <c r="WI45" s="16"/>
      <c r="WJ45" s="16"/>
      <c r="WK45" s="16"/>
      <c r="WL45" s="16"/>
      <c r="WM45" s="16"/>
      <c r="WN45" s="16"/>
      <c r="WO45" s="16"/>
      <c r="WP45" s="16"/>
      <c r="WQ45" s="16"/>
      <c r="WR45" s="16"/>
      <c r="WS45" s="16"/>
      <c r="WT45" s="16"/>
      <c r="WU45" s="16"/>
      <c r="WV45" s="16"/>
      <c r="WW45" s="16"/>
      <c r="WX45" s="16"/>
      <c r="WY45" s="16"/>
      <c r="WZ45" s="16"/>
      <c r="XA45" s="16"/>
      <c r="XB45" s="16"/>
      <c r="XC45" s="16"/>
      <c r="XD45" s="16"/>
      <c r="XE45" s="16"/>
      <c r="XF45" s="16"/>
      <c r="XG45" s="16"/>
      <c r="XH45" s="16"/>
      <c r="XI45" s="16"/>
      <c r="XJ45" s="16"/>
      <c r="XK45" s="16"/>
      <c r="XL45" s="16"/>
      <c r="XM45" s="16"/>
      <c r="XN45" s="16"/>
      <c r="XO45" s="16"/>
      <c r="XP45" s="16"/>
      <c r="XQ45" s="16"/>
      <c r="XR45" s="16"/>
      <c r="XS45" s="16"/>
      <c r="XT45" s="16"/>
      <c r="XU45" s="16"/>
      <c r="XV45" s="16"/>
      <c r="XW45" s="16"/>
      <c r="XX45" s="16"/>
      <c r="XY45" s="16"/>
      <c r="XZ45" s="16"/>
      <c r="YA45" s="16"/>
      <c r="YB45" s="16"/>
      <c r="YC45" s="16"/>
      <c r="YD45" s="16"/>
      <c r="YE45" s="16"/>
      <c r="YF45" s="16"/>
      <c r="YG45" s="16"/>
      <c r="YH45" s="16"/>
      <c r="YI45" s="16"/>
      <c r="YJ45" s="16"/>
      <c r="YK45" s="16"/>
      <c r="YL45" s="16"/>
      <c r="YM45" s="16"/>
      <c r="YN45" s="16"/>
      <c r="YO45" s="16"/>
      <c r="YP45" s="16"/>
      <c r="YQ45" s="16"/>
      <c r="YR45" s="16"/>
      <c r="YS45" s="16"/>
      <c r="YT45" s="16"/>
      <c r="YU45" s="16"/>
      <c r="YV45" s="16"/>
      <c r="YW45" s="16"/>
      <c r="YX45" s="16"/>
      <c r="YY45" s="16"/>
      <c r="YZ45" s="16"/>
      <c r="ZA45" s="16"/>
      <c r="ZB45" s="16"/>
      <c r="ZC45" s="16"/>
      <c r="ZD45" s="16"/>
      <c r="ZE45" s="16"/>
      <c r="ZF45" s="16"/>
      <c r="ZG45" s="16"/>
      <c r="ZH45" s="16"/>
      <c r="ZI45" s="16"/>
      <c r="ZJ45" s="16"/>
      <c r="ZK45" s="16"/>
      <c r="ZL45" s="16"/>
      <c r="ZM45" s="16"/>
      <c r="ZN45" s="16"/>
      <c r="ZO45" s="16"/>
      <c r="ZP45" s="16"/>
      <c r="ZQ45" s="16"/>
      <c r="ZR45" s="16"/>
      <c r="ZS45" s="16"/>
      <c r="ZT45" s="16"/>
      <c r="ZU45" s="16"/>
      <c r="ZV45" s="16"/>
      <c r="ZW45" s="16"/>
      <c r="ZX45" s="16"/>
      <c r="ZY45" s="16"/>
      <c r="ZZ45" s="16"/>
      <c r="AAA45" s="16"/>
      <c r="AAB45" s="16"/>
      <c r="AAC45" s="16"/>
      <c r="AAD45" s="16"/>
      <c r="AAE45" s="16"/>
      <c r="AAF45" s="16"/>
      <c r="AAG45" s="16"/>
      <c r="AAH45" s="16"/>
      <c r="AAI45" s="16"/>
      <c r="AAJ45" s="16"/>
      <c r="AAK45" s="16"/>
      <c r="AAL45" s="16"/>
      <c r="AAM45" s="16"/>
      <c r="AAN45" s="16"/>
      <c r="AAO45" s="16"/>
      <c r="AAP45" s="16"/>
      <c r="AAQ45" s="16"/>
      <c r="AAR45" s="16"/>
      <c r="AAS45" s="16"/>
      <c r="AAT45" s="16"/>
      <c r="AAU45" s="16"/>
      <c r="AAV45" s="16"/>
      <c r="AAW45" s="16"/>
      <c r="AAX45" s="16"/>
      <c r="AAY45" s="16"/>
      <c r="AAZ45" s="16"/>
      <c r="ABA45" s="16"/>
      <c r="ABB45" s="16"/>
      <c r="ABC45" s="16"/>
      <c r="ABD45" s="16"/>
      <c r="ABE45" s="16"/>
      <c r="ABF45" s="16"/>
      <c r="ABG45" s="16"/>
      <c r="ABH45" s="16"/>
      <c r="ABI45" s="16"/>
      <c r="ABJ45" s="16"/>
      <c r="ABK45" s="16"/>
      <c r="ABL45" s="16"/>
      <c r="ABM45" s="16"/>
      <c r="ABN45" s="16"/>
      <c r="ABO45" s="16"/>
      <c r="ABP45" s="16"/>
      <c r="ABQ45" s="16"/>
      <c r="ABR45" s="16"/>
      <c r="ABS45" s="16"/>
      <c r="ABT45" s="16"/>
      <c r="ABU45" s="16"/>
      <c r="ABV45" s="16"/>
      <c r="ABW45" s="16"/>
      <c r="ABX45" s="16"/>
      <c r="ABY45" s="16"/>
      <c r="ABZ45" s="16"/>
      <c r="ACA45" s="16"/>
      <c r="ACB45" s="16"/>
      <c r="ACC45" s="16"/>
      <c r="ACD45" s="16"/>
      <c r="ACE45" s="16"/>
      <c r="ACF45" s="16"/>
      <c r="ACG45" s="16"/>
      <c r="ACH45" s="16"/>
      <c r="ACI45" s="16"/>
      <c r="ACJ45" s="16"/>
      <c r="ACK45" s="16"/>
      <c r="ACL45" s="16"/>
      <c r="ACM45" s="16"/>
      <c r="ACN45" s="16"/>
      <c r="ACO45" s="16"/>
      <c r="ACP45" s="16"/>
      <c r="ACQ45" s="16"/>
      <c r="ACR45" s="16"/>
      <c r="ACS45" s="16"/>
      <c r="ACT45" s="16"/>
      <c r="ACU45" s="16"/>
      <c r="ACV45" s="16"/>
      <c r="ACW45" s="16"/>
      <c r="ACX45" s="16"/>
      <c r="ACY45" s="16"/>
      <c r="ACZ45" s="16"/>
      <c r="ADA45" s="16"/>
      <c r="ADB45" s="16"/>
      <c r="ADC45" s="16"/>
      <c r="ADD45" s="16"/>
      <c r="ADE45" s="16"/>
      <c r="ADF45" s="16"/>
      <c r="ADG45" s="16"/>
      <c r="ADH45" s="16"/>
      <c r="ADI45" s="16"/>
      <c r="ADJ45" s="16"/>
      <c r="ADK45" s="16"/>
      <c r="ADL45" s="16"/>
      <c r="ADM45" s="16"/>
      <c r="ADN45" s="16"/>
      <c r="ADO45" s="16"/>
      <c r="ADP45" s="16"/>
      <c r="ADQ45" s="16"/>
      <c r="ADR45" s="16"/>
      <c r="ADS45" s="16"/>
      <c r="ADT45" s="16"/>
      <c r="ADU45" s="16"/>
      <c r="ADV45" s="16"/>
      <c r="ADW45" s="16"/>
      <c r="ADX45" s="16"/>
      <c r="ADY45" s="16"/>
      <c r="ADZ45" s="16"/>
      <c r="AEA45" s="16"/>
      <c r="AEB45" s="16"/>
      <c r="AEC45" s="16"/>
      <c r="AED45" s="16"/>
      <c r="AEE45" s="16"/>
      <c r="AEF45" s="16"/>
      <c r="AEG45" s="16"/>
      <c r="AEH45" s="16"/>
      <c r="AEI45" s="16"/>
      <c r="AEJ45" s="16"/>
      <c r="AEK45" s="16"/>
      <c r="AEL45" s="16"/>
      <c r="AEM45" s="16"/>
      <c r="AEN45" s="16"/>
      <c r="AEO45" s="16"/>
      <c r="AEP45" s="16"/>
      <c r="AEQ45" s="16"/>
      <c r="AER45" s="16"/>
      <c r="AES45" s="16"/>
      <c r="AET45" s="16"/>
      <c r="AEU45" s="16"/>
      <c r="AEV45" s="16"/>
      <c r="AEW45" s="16"/>
      <c r="AEX45" s="16"/>
      <c r="AEY45" s="16"/>
      <c r="AEZ45" s="16"/>
      <c r="AFA45" s="16"/>
      <c r="AFB45" s="16"/>
      <c r="AFC45" s="16"/>
      <c r="AFD45" s="16"/>
      <c r="AFE45" s="16"/>
      <c r="AFF45" s="16"/>
      <c r="AFG45" s="16"/>
      <c r="AFH45" s="16"/>
      <c r="AFI45" s="16"/>
      <c r="AFJ45" s="16"/>
      <c r="AFK45" s="16"/>
      <c r="AFL45" s="16"/>
      <c r="AFM45" s="16"/>
      <c r="AFN45" s="16"/>
      <c r="AFO45" s="16"/>
      <c r="AFP45" s="16"/>
      <c r="AFQ45" s="16"/>
      <c r="AFR45" s="16"/>
      <c r="AFS45" s="16"/>
      <c r="AFT45" s="16"/>
      <c r="AFU45" s="16"/>
      <c r="AFV45" s="16"/>
      <c r="AFW45" s="16"/>
      <c r="AFX45" s="16"/>
      <c r="AFY45" s="16"/>
      <c r="AFZ45" s="16"/>
      <c r="AGA45" s="16"/>
      <c r="AGB45" s="16"/>
      <c r="AGC45" s="16"/>
      <c r="AGD45" s="16"/>
      <c r="AGE45" s="16"/>
      <c r="AGF45" s="16"/>
      <c r="AGG45" s="16"/>
      <c r="AGH45" s="16"/>
      <c r="AGI45" s="16"/>
      <c r="AGJ45" s="16"/>
      <c r="AGK45" s="16"/>
      <c r="AGL45" s="16"/>
      <c r="AGM45" s="16"/>
      <c r="AGN45" s="16"/>
      <c r="AGO45" s="16"/>
      <c r="AGP45" s="16"/>
      <c r="AGQ45" s="16"/>
      <c r="AGR45" s="16"/>
      <c r="AGS45" s="16"/>
      <c r="AGT45" s="16"/>
      <c r="AGU45" s="16"/>
      <c r="AGV45" s="16"/>
      <c r="AGW45" s="16"/>
      <c r="AGX45" s="16"/>
      <c r="AGY45" s="16"/>
      <c r="AGZ45" s="16"/>
      <c r="AHA45" s="16"/>
      <c r="AHB45" s="16"/>
      <c r="AHC45" s="16"/>
      <c r="AHD45" s="16"/>
      <c r="AHE45" s="16"/>
      <c r="AHF45" s="16"/>
      <c r="AHG45" s="16"/>
      <c r="AHH45" s="16"/>
      <c r="AHI45" s="16"/>
      <c r="AHJ45" s="16"/>
      <c r="AHK45" s="16"/>
      <c r="AHL45" s="16"/>
      <c r="AHM45" s="16"/>
      <c r="AHN45" s="16"/>
      <c r="AHO45" s="16"/>
      <c r="AHP45" s="16"/>
      <c r="AHQ45" s="16"/>
      <c r="AHR45" s="16"/>
      <c r="AHS45" s="16"/>
      <c r="AHT45" s="16"/>
      <c r="AHU45" s="16"/>
      <c r="AHV45" s="16"/>
      <c r="AHW45" s="16"/>
      <c r="AHX45" s="16"/>
      <c r="AHY45" s="16"/>
      <c r="AHZ45" s="16"/>
      <c r="AIA45" s="16"/>
      <c r="AIB45" s="16"/>
      <c r="AIC45" s="16"/>
      <c r="AID45" s="16"/>
      <c r="AIE45" s="16"/>
      <c r="AIF45" s="16"/>
      <c r="AIG45" s="16"/>
      <c r="AIH45" s="16"/>
      <c r="AII45" s="16"/>
      <c r="AIJ45" s="16"/>
      <c r="AIK45" s="16"/>
      <c r="AIL45" s="16"/>
      <c r="AIM45" s="16"/>
      <c r="AIN45" s="16"/>
      <c r="AIO45" s="16"/>
      <c r="AIP45" s="16"/>
      <c r="AIQ45" s="16"/>
      <c r="AIR45" s="16"/>
      <c r="AIS45" s="16"/>
      <c r="AIT45" s="16"/>
      <c r="AIU45" s="16"/>
      <c r="AIV45" s="16"/>
      <c r="AIW45" s="16"/>
      <c r="AIX45" s="16"/>
      <c r="AIY45" s="16"/>
      <c r="AIZ45" s="16"/>
      <c r="AJA45" s="16"/>
      <c r="AJB45" s="16"/>
      <c r="AJC45" s="16"/>
      <c r="AJD45" s="16"/>
      <c r="AJE45" s="16"/>
      <c r="AJF45" s="16"/>
      <c r="AJG45" s="16"/>
      <c r="AJH45" s="16"/>
      <c r="AJI45" s="16"/>
      <c r="AJJ45" s="16"/>
      <c r="AJK45" s="16"/>
      <c r="AJL45" s="16"/>
      <c r="AJM45" s="16"/>
      <c r="AJN45" s="16"/>
      <c r="AJO45" s="16"/>
      <c r="AJP45" s="16"/>
      <c r="AJQ45" s="16"/>
      <c r="AJR45" s="16"/>
      <c r="AJS45" s="16"/>
      <c r="AJT45" s="16"/>
      <c r="AJU45" s="16"/>
      <c r="AJV45" s="16"/>
      <c r="AJW45" s="16"/>
      <c r="AJX45" s="16"/>
      <c r="AJY45" s="16"/>
      <c r="AJZ45" s="16"/>
      <c r="AKA45" s="16"/>
      <c r="AKB45" s="16"/>
      <c r="AKC45" s="16"/>
      <c r="AKD45" s="16"/>
      <c r="AKE45" s="16"/>
      <c r="AKF45" s="16"/>
      <c r="AKG45" s="16"/>
      <c r="AKH45" s="16"/>
      <c r="AKI45" s="16"/>
      <c r="AKJ45" s="16"/>
      <c r="AKK45" s="16"/>
      <c r="AKL45" s="16"/>
      <c r="AKM45" s="16"/>
      <c r="AKN45" s="16"/>
      <c r="AKO45" s="16"/>
      <c r="AKP45" s="16"/>
      <c r="AKQ45" s="16"/>
      <c r="AKR45" s="16"/>
      <c r="AKS45" s="16"/>
      <c r="AKT45" s="16"/>
      <c r="AKU45" s="16"/>
      <c r="AKV45" s="16"/>
      <c r="AKW45" s="16"/>
      <c r="AKX45" s="16"/>
      <c r="AKY45" s="16"/>
      <c r="AKZ45" s="16"/>
      <c r="ALA45" s="16"/>
      <c r="ALB45" s="16"/>
      <c r="ALC45" s="16"/>
      <c r="ALD45" s="16"/>
      <c r="ALE45" s="16"/>
      <c r="ALF45" s="16"/>
      <c r="ALG45" s="16"/>
      <c r="ALH45" s="16"/>
      <c r="ALI45" s="16"/>
      <c r="ALJ45" s="16"/>
      <c r="ALK45" s="16"/>
      <c r="ALL45" s="16"/>
      <c r="ALM45" s="16"/>
      <c r="ALN45" s="16"/>
      <c r="ALO45" s="16"/>
      <c r="ALP45" s="16"/>
      <c r="ALQ45" s="16"/>
      <c r="ALR45" s="16"/>
      <c r="ALS45" s="16"/>
      <c r="ALT45" s="16"/>
      <c r="ALU45" s="16"/>
      <c r="ALV45" s="16"/>
      <c r="ALW45" s="16"/>
      <c r="ALX45" s="16"/>
      <c r="ALY45" s="16"/>
      <c r="ALZ45" s="16"/>
      <c r="AMA45" s="16"/>
      <c r="AMB45" s="16"/>
      <c r="AMC45" s="16"/>
      <c r="AMD45" s="16"/>
      <c r="AME45" s="16"/>
      <c r="AMF45" s="16"/>
      <c r="AMG45" s="16"/>
      <c r="AMH45" s="16"/>
      <c r="AMI45" s="16"/>
      <c r="AMJ45" s="16"/>
      <c r="AMK45" s="16"/>
      <c r="AML45" s="16"/>
      <c r="AMM45" s="16"/>
      <c r="AMN45" s="16"/>
      <c r="AMO45" s="16"/>
      <c r="AMP45" s="16"/>
      <c r="AMQ45" s="16"/>
      <c r="AMR45" s="16"/>
      <c r="AMS45" s="16"/>
      <c r="AMT45" s="16"/>
      <c r="AMU45" s="16"/>
      <c r="AMV45" s="16"/>
      <c r="AMW45" s="16"/>
      <c r="AMX45" s="16"/>
      <c r="AMY45" s="16"/>
      <c r="AMZ45" s="16"/>
      <c r="ANA45" s="16"/>
      <c r="ANB45" s="16"/>
      <c r="ANC45" s="16"/>
      <c r="AND45" s="16"/>
      <c r="ANE45" s="16"/>
      <c r="ANF45" s="16"/>
      <c r="ANG45" s="16"/>
      <c r="ANH45" s="16"/>
      <c r="ANI45" s="16"/>
      <c r="ANJ45" s="16"/>
      <c r="ANK45" s="16"/>
      <c r="ANL45" s="16"/>
      <c r="ANM45" s="16"/>
      <c r="ANN45" s="16"/>
      <c r="ANO45" s="16"/>
      <c r="ANP45" s="16"/>
      <c r="ANQ45" s="16"/>
      <c r="ANR45" s="16"/>
      <c r="ANS45" s="16"/>
      <c r="ANT45" s="16"/>
      <c r="ANU45" s="16"/>
      <c r="ANV45" s="16"/>
      <c r="ANW45" s="16"/>
      <c r="ANX45" s="16"/>
      <c r="ANY45" s="16"/>
      <c r="ANZ45" s="16"/>
      <c r="AOA45" s="16"/>
      <c r="AOB45" s="16"/>
      <c r="AOC45" s="16"/>
      <c r="AOD45" s="16"/>
      <c r="AOE45" s="16"/>
      <c r="AOF45" s="16"/>
      <c r="AOG45" s="16"/>
      <c r="AOH45" s="16"/>
      <c r="AOI45" s="16"/>
      <c r="AOJ45" s="16"/>
      <c r="AOK45" s="16"/>
      <c r="AOL45" s="16"/>
      <c r="AOM45" s="16"/>
      <c r="AON45" s="16"/>
      <c r="AOO45" s="16"/>
      <c r="AOP45" s="16"/>
      <c r="AOQ45" s="16"/>
      <c r="AOR45" s="16"/>
      <c r="AOS45" s="16"/>
      <c r="AOT45" s="16"/>
      <c r="AOU45" s="16"/>
      <c r="AOV45" s="16"/>
      <c r="AOW45" s="16"/>
      <c r="AOX45" s="16"/>
      <c r="AOY45" s="16"/>
      <c r="AOZ45" s="16"/>
      <c r="APA45" s="16"/>
      <c r="APB45" s="16"/>
      <c r="APC45" s="16"/>
      <c r="APD45" s="16"/>
      <c r="APE45" s="16"/>
      <c r="APF45" s="16"/>
      <c r="APG45" s="16"/>
      <c r="APH45" s="16"/>
      <c r="API45" s="16"/>
      <c r="APJ45" s="16"/>
      <c r="APK45" s="16"/>
      <c r="APL45" s="16"/>
      <c r="APM45" s="16"/>
      <c r="APN45" s="16"/>
      <c r="APO45" s="16"/>
      <c r="APP45" s="16"/>
      <c r="APQ45" s="16"/>
      <c r="APR45" s="16"/>
      <c r="APS45" s="16"/>
      <c r="APT45" s="16"/>
      <c r="APU45" s="16"/>
      <c r="APV45" s="16"/>
      <c r="APW45" s="16"/>
      <c r="APX45" s="16"/>
      <c r="APY45" s="16"/>
      <c r="APZ45" s="16"/>
      <c r="AQA45" s="16"/>
      <c r="AQB45" s="16"/>
      <c r="AQC45" s="16"/>
      <c r="AQD45" s="16"/>
      <c r="AQE45" s="16"/>
      <c r="AQF45" s="16"/>
      <c r="AQG45" s="16"/>
      <c r="AQH45" s="16"/>
      <c r="AQI45" s="16"/>
      <c r="AQJ45" s="16"/>
      <c r="AQK45" s="16"/>
      <c r="AQL45" s="16"/>
      <c r="AQM45" s="16"/>
      <c r="AQN45" s="16"/>
      <c r="AQO45" s="16"/>
      <c r="AQP45" s="16"/>
      <c r="AQQ45" s="16"/>
      <c r="AQR45" s="16"/>
      <c r="AQS45" s="16"/>
      <c r="AQT45" s="16"/>
      <c r="AQU45" s="16"/>
      <c r="AQV45" s="16"/>
      <c r="AQW45" s="16"/>
      <c r="AQX45" s="16"/>
      <c r="AQY45" s="16"/>
      <c r="AQZ45" s="16"/>
      <c r="ARA45" s="16"/>
      <c r="ARB45" s="16"/>
      <c r="ARC45" s="16"/>
      <c r="ARD45" s="16"/>
      <c r="ARE45" s="16"/>
      <c r="ARF45" s="16"/>
      <c r="ARG45" s="16"/>
      <c r="ARH45" s="16"/>
      <c r="ARI45" s="16"/>
      <c r="ARJ45" s="16"/>
      <c r="ARK45" s="16"/>
      <c r="ARL45" s="16"/>
      <c r="ARM45" s="16"/>
      <c r="ARN45" s="16"/>
      <c r="ARO45" s="16"/>
      <c r="ARP45" s="16"/>
      <c r="ARQ45" s="16"/>
      <c r="ARR45" s="16"/>
      <c r="ARS45" s="16"/>
      <c r="ART45" s="16"/>
      <c r="ARU45" s="16"/>
      <c r="ARV45" s="16"/>
      <c r="ARW45" s="16"/>
      <c r="ARX45" s="16"/>
      <c r="ARY45" s="16"/>
      <c r="ARZ45" s="16"/>
      <c r="ASA45" s="16"/>
      <c r="ASB45" s="16"/>
      <c r="ASC45" s="16"/>
      <c r="ASD45" s="16"/>
      <c r="ASE45" s="16"/>
      <c r="ASF45" s="16"/>
      <c r="ASG45" s="16"/>
      <c r="ASH45" s="16"/>
      <c r="ASI45" s="16"/>
      <c r="ASJ45" s="16"/>
      <c r="ASK45" s="16"/>
      <c r="ASL45" s="16"/>
      <c r="ASM45" s="16"/>
      <c r="ASN45" s="16"/>
      <c r="ASO45" s="16"/>
      <c r="ASP45" s="16"/>
      <c r="ASQ45" s="16"/>
      <c r="ASR45" s="16"/>
      <c r="ASS45" s="16"/>
      <c r="AST45" s="16"/>
      <c r="ASU45" s="16"/>
      <c r="ASV45" s="16"/>
      <c r="ASW45" s="16"/>
      <c r="ASX45" s="16"/>
      <c r="ASY45" s="16"/>
      <c r="ASZ45" s="16"/>
      <c r="ATA45" s="16"/>
      <c r="ATB45" s="16"/>
      <c r="ATC45" s="16"/>
      <c r="ATD45" s="16"/>
      <c r="ATE45" s="16"/>
      <c r="ATF45" s="16"/>
      <c r="ATG45" s="16"/>
      <c r="ATH45" s="16"/>
      <c r="ATI45" s="16"/>
      <c r="ATJ45" s="16"/>
      <c r="ATK45" s="16"/>
      <c r="ATL45" s="16"/>
      <c r="ATM45" s="16"/>
      <c r="ATN45" s="16"/>
      <c r="ATO45" s="16"/>
      <c r="ATP45" s="16"/>
      <c r="ATQ45" s="16"/>
      <c r="ATR45" s="16"/>
      <c r="ATS45" s="16"/>
      <c r="ATT45" s="16"/>
      <c r="ATU45" s="16"/>
      <c r="ATV45" s="16"/>
      <c r="ATW45" s="16"/>
      <c r="ATX45" s="16"/>
      <c r="ATY45" s="16"/>
      <c r="ATZ45" s="16"/>
      <c r="AUA45" s="16"/>
      <c r="AUB45" s="16"/>
      <c r="AUC45" s="16"/>
      <c r="AUD45" s="16"/>
      <c r="AUE45" s="16"/>
      <c r="AUF45" s="16"/>
      <c r="AUG45" s="16"/>
      <c r="AUH45" s="16"/>
      <c r="AUI45" s="16"/>
      <c r="AUJ45" s="16"/>
      <c r="AUK45" s="16"/>
      <c r="AUL45" s="16"/>
      <c r="AUM45" s="16"/>
      <c r="AUN45" s="16"/>
      <c r="AUO45" s="16"/>
      <c r="AUP45" s="16"/>
      <c r="AUQ45" s="16"/>
      <c r="AUR45" s="16"/>
      <c r="AUS45" s="16"/>
      <c r="AUT45" s="16"/>
      <c r="AUU45" s="16"/>
      <c r="AUV45" s="16"/>
      <c r="AUW45" s="16"/>
      <c r="AUX45" s="16"/>
      <c r="AUY45" s="16"/>
      <c r="AUZ45" s="16"/>
      <c r="AVA45" s="16"/>
      <c r="AVB45" s="16"/>
      <c r="AVC45" s="16"/>
      <c r="AVD45" s="16"/>
      <c r="AVE45" s="16"/>
      <c r="AVF45" s="16"/>
      <c r="AVG45" s="16"/>
      <c r="AVH45" s="16"/>
      <c r="AVI45" s="16"/>
      <c r="AVJ45" s="16"/>
      <c r="AVK45" s="16"/>
      <c r="AVL45" s="16"/>
      <c r="AVM45" s="16"/>
      <c r="AVN45" s="16"/>
      <c r="AVO45" s="16"/>
      <c r="AVP45" s="16"/>
      <c r="AVQ45" s="16"/>
      <c r="AVR45" s="16"/>
      <c r="AVS45" s="16"/>
      <c r="AVT45" s="16"/>
    </row>
    <row r="46" spans="1:1268" x14ac:dyDescent="0.2">
      <c r="A46" s="15" t="s">
        <v>272</v>
      </c>
      <c r="B46" s="22"/>
      <c r="C46" s="25"/>
      <c r="D46" s="46"/>
      <c r="E46" s="25"/>
      <c r="F46" s="25"/>
      <c r="G46" s="46"/>
      <c r="H46" s="25"/>
      <c r="I46" s="25"/>
      <c r="J46" s="46"/>
      <c r="K46" s="25"/>
      <c r="L46" s="25"/>
      <c r="M46" s="46"/>
    </row>
    <row r="47" spans="1:1268" x14ac:dyDescent="0.2">
      <c r="A47" s="38"/>
      <c r="B47" s="22"/>
      <c r="C47" s="25"/>
      <c r="D47" s="46"/>
      <c r="E47" s="25"/>
      <c r="F47" s="25"/>
      <c r="G47" s="46"/>
      <c r="H47" s="25"/>
      <c r="I47" s="25"/>
      <c r="J47" s="46"/>
      <c r="K47" s="25"/>
      <c r="L47" s="25"/>
      <c r="M47" s="46"/>
    </row>
    <row r="48" spans="1:1268" x14ac:dyDescent="0.2">
      <c r="A48" s="39" t="s">
        <v>279</v>
      </c>
      <c r="B48" s="22"/>
      <c r="C48" s="25"/>
      <c r="D48" s="46"/>
      <c r="E48" s="25"/>
      <c r="F48" s="25"/>
      <c r="G48" s="46"/>
      <c r="H48" s="25"/>
      <c r="I48" s="25"/>
      <c r="J48" s="46"/>
      <c r="K48" s="25"/>
      <c r="L48" s="25"/>
      <c r="M48" s="46"/>
    </row>
    <row r="49" spans="1:13" x14ac:dyDescent="0.2">
      <c r="A49" s="6" t="s">
        <v>22</v>
      </c>
      <c r="B49" s="18">
        <v>0</v>
      </c>
      <c r="C49" s="20">
        <v>1463</v>
      </c>
      <c r="D49" s="46" t="s">
        <v>274</v>
      </c>
      <c r="E49" s="20">
        <v>0</v>
      </c>
      <c r="F49" s="20">
        <v>809</v>
      </c>
      <c r="G49" s="46" t="s">
        <v>274</v>
      </c>
      <c r="H49" s="20">
        <v>1344</v>
      </c>
      <c r="I49" s="20">
        <v>519</v>
      </c>
      <c r="J49" s="46">
        <f t="shared" si="0"/>
        <v>-61.383928571428569</v>
      </c>
      <c r="K49" s="20">
        <f t="shared" si="2"/>
        <v>1344</v>
      </c>
      <c r="L49" s="20">
        <f t="shared" si="3"/>
        <v>1328</v>
      </c>
      <c r="M49" s="46">
        <f t="shared" si="1"/>
        <v>-1.1904761904761905</v>
      </c>
    </row>
    <row r="50" spans="1:13" x14ac:dyDescent="0.2">
      <c r="A50" s="6" t="s">
        <v>23</v>
      </c>
      <c r="B50" s="18">
        <v>0</v>
      </c>
      <c r="C50" s="20">
        <v>8628</v>
      </c>
      <c r="D50" s="46" t="s">
        <v>274</v>
      </c>
      <c r="E50" s="20">
        <v>0</v>
      </c>
      <c r="F50" s="20">
        <v>7878</v>
      </c>
      <c r="G50" s="46" t="s">
        <v>274</v>
      </c>
      <c r="H50" s="20">
        <v>0</v>
      </c>
      <c r="I50" s="20">
        <v>753</v>
      </c>
      <c r="J50" s="46" t="s">
        <v>274</v>
      </c>
      <c r="K50" s="20">
        <f t="shared" si="2"/>
        <v>0</v>
      </c>
      <c r="L50" s="20">
        <f t="shared" si="3"/>
        <v>8631</v>
      </c>
      <c r="M50" s="46" t="s">
        <v>274</v>
      </c>
    </row>
    <row r="51" spans="1:13" x14ac:dyDescent="0.2">
      <c r="A51" s="6" t="s">
        <v>24</v>
      </c>
      <c r="B51" s="18">
        <v>0</v>
      </c>
      <c r="C51" s="20">
        <v>30570</v>
      </c>
      <c r="D51" s="46" t="s">
        <v>274</v>
      </c>
      <c r="E51" s="20">
        <v>0</v>
      </c>
      <c r="F51" s="20">
        <v>25177</v>
      </c>
      <c r="G51" s="46" t="s">
        <v>274</v>
      </c>
      <c r="H51" s="20">
        <v>807</v>
      </c>
      <c r="I51" s="20">
        <v>6135</v>
      </c>
      <c r="J51" s="46">
        <f t="shared" si="0"/>
        <v>660.22304832713758</v>
      </c>
      <c r="K51" s="20">
        <f t="shared" si="2"/>
        <v>807</v>
      </c>
      <c r="L51" s="20">
        <f t="shared" si="3"/>
        <v>31312</v>
      </c>
      <c r="M51" s="46">
        <f t="shared" si="1"/>
        <v>3780.0495662949197</v>
      </c>
    </row>
    <row r="52" spans="1:13" x14ac:dyDescent="0.2">
      <c r="A52" s="6" t="s">
        <v>28</v>
      </c>
      <c r="B52" s="18">
        <v>0</v>
      </c>
      <c r="C52" s="20">
        <v>114682</v>
      </c>
      <c r="D52" s="46" t="s">
        <v>274</v>
      </c>
      <c r="E52" s="20">
        <v>0</v>
      </c>
      <c r="F52" s="20">
        <v>98926</v>
      </c>
      <c r="G52" s="46" t="s">
        <v>274</v>
      </c>
      <c r="H52" s="20">
        <v>572</v>
      </c>
      <c r="I52" s="20">
        <v>13256</v>
      </c>
      <c r="J52" s="46">
        <f t="shared" si="0"/>
        <v>2217.4825174825173</v>
      </c>
      <c r="K52" s="20">
        <f t="shared" si="2"/>
        <v>572</v>
      </c>
      <c r="L52" s="20">
        <f t="shared" si="3"/>
        <v>112182</v>
      </c>
      <c r="M52" s="46">
        <f t="shared" si="1"/>
        <v>19512.237762237764</v>
      </c>
    </row>
    <row r="53" spans="1:13" x14ac:dyDescent="0.2">
      <c r="A53" s="6" t="s">
        <v>30</v>
      </c>
      <c r="B53" s="18">
        <v>0</v>
      </c>
      <c r="C53" s="20">
        <v>2105</v>
      </c>
      <c r="D53" s="46" t="s">
        <v>274</v>
      </c>
      <c r="E53" s="20">
        <v>0</v>
      </c>
      <c r="F53" s="20">
        <v>376</v>
      </c>
      <c r="G53" s="46" t="s">
        <v>274</v>
      </c>
      <c r="H53" s="20">
        <v>0</v>
      </c>
      <c r="I53" s="20">
        <v>1842</v>
      </c>
      <c r="J53" s="46" t="s">
        <v>274</v>
      </c>
      <c r="K53" s="20">
        <f t="shared" si="2"/>
        <v>0</v>
      </c>
      <c r="L53" s="20">
        <f t="shared" si="3"/>
        <v>2218</v>
      </c>
      <c r="M53" s="46" t="s">
        <v>274</v>
      </c>
    </row>
    <row r="54" spans="1:13" x14ac:dyDescent="0.2">
      <c r="A54" s="6" t="s">
        <v>32</v>
      </c>
      <c r="B54" s="18">
        <v>0</v>
      </c>
      <c r="C54" s="20">
        <v>3718</v>
      </c>
      <c r="D54" s="46" t="s">
        <v>274</v>
      </c>
      <c r="E54" s="20">
        <v>0</v>
      </c>
      <c r="F54" s="20">
        <v>3236</v>
      </c>
      <c r="G54" s="46" t="s">
        <v>274</v>
      </c>
      <c r="H54" s="20">
        <v>0</v>
      </c>
      <c r="I54" s="20">
        <v>608</v>
      </c>
      <c r="J54" s="46" t="s">
        <v>274</v>
      </c>
      <c r="K54" s="20">
        <f t="shared" si="2"/>
        <v>0</v>
      </c>
      <c r="L54" s="20">
        <f t="shared" si="3"/>
        <v>3844</v>
      </c>
      <c r="M54" s="46" t="s">
        <v>274</v>
      </c>
    </row>
    <row r="55" spans="1:13" x14ac:dyDescent="0.2">
      <c r="A55" s="6" t="s">
        <v>33</v>
      </c>
      <c r="B55" s="18">
        <v>0</v>
      </c>
      <c r="C55" s="20">
        <v>707</v>
      </c>
      <c r="D55" s="46" t="s">
        <v>274</v>
      </c>
      <c r="E55" s="20">
        <v>0</v>
      </c>
      <c r="F55" s="20">
        <v>958</v>
      </c>
      <c r="G55" s="46" t="s">
        <v>274</v>
      </c>
      <c r="H55" s="20">
        <v>0</v>
      </c>
      <c r="I55" s="20">
        <v>0</v>
      </c>
      <c r="J55" s="46" t="s">
        <v>274</v>
      </c>
      <c r="K55" s="20">
        <f t="shared" si="2"/>
        <v>0</v>
      </c>
      <c r="L55" s="20">
        <f t="shared" si="3"/>
        <v>958</v>
      </c>
      <c r="M55" s="46" t="s">
        <v>274</v>
      </c>
    </row>
    <row r="56" spans="1:13" x14ac:dyDescent="0.2">
      <c r="A56" s="6" t="s">
        <v>34</v>
      </c>
      <c r="B56" s="18">
        <v>0</v>
      </c>
      <c r="C56" s="20">
        <v>237</v>
      </c>
      <c r="D56" s="46" t="s">
        <v>274</v>
      </c>
      <c r="E56" s="20">
        <v>0</v>
      </c>
      <c r="F56" s="20">
        <v>2467</v>
      </c>
      <c r="G56" s="46" t="s">
        <v>274</v>
      </c>
      <c r="H56" s="20">
        <v>0</v>
      </c>
      <c r="I56" s="20">
        <v>0</v>
      </c>
      <c r="J56" s="46" t="s">
        <v>274</v>
      </c>
      <c r="K56" s="20">
        <f t="shared" si="2"/>
        <v>0</v>
      </c>
      <c r="L56" s="20">
        <f t="shared" si="3"/>
        <v>2467</v>
      </c>
      <c r="M56" s="46" t="s">
        <v>274</v>
      </c>
    </row>
    <row r="57" spans="1:13" x14ac:dyDescent="0.2">
      <c r="A57" s="6" t="s">
        <v>35</v>
      </c>
      <c r="B57" s="18">
        <v>0</v>
      </c>
      <c r="C57" s="20">
        <v>4436</v>
      </c>
      <c r="D57" s="46" t="s">
        <v>274</v>
      </c>
      <c r="E57" s="20">
        <v>0</v>
      </c>
      <c r="F57" s="20">
        <v>1367</v>
      </c>
      <c r="G57" s="46" t="s">
        <v>274</v>
      </c>
      <c r="H57" s="20">
        <v>30</v>
      </c>
      <c r="I57" s="20">
        <v>1637</v>
      </c>
      <c r="J57" s="46">
        <f t="shared" si="0"/>
        <v>5356.666666666667</v>
      </c>
      <c r="K57" s="20">
        <f t="shared" si="2"/>
        <v>30</v>
      </c>
      <c r="L57" s="20">
        <f t="shared" si="3"/>
        <v>3004</v>
      </c>
      <c r="M57" s="46">
        <f t="shared" si="1"/>
        <v>9913.3333333333339</v>
      </c>
    </row>
    <row r="58" spans="1:13" x14ac:dyDescent="0.2">
      <c r="A58" s="5" t="s">
        <v>48</v>
      </c>
      <c r="B58" s="22">
        <v>0</v>
      </c>
      <c r="C58" s="25">
        <v>166546</v>
      </c>
      <c r="D58" s="46" t="s">
        <v>274</v>
      </c>
      <c r="E58" s="25">
        <v>0</v>
      </c>
      <c r="F58" s="25">
        <v>141194</v>
      </c>
      <c r="G58" s="46" t="s">
        <v>274</v>
      </c>
      <c r="H58" s="25">
        <v>2753</v>
      </c>
      <c r="I58" s="25">
        <v>24750</v>
      </c>
      <c r="J58" s="46">
        <f t="shared" si="0"/>
        <v>799.01925172539052</v>
      </c>
      <c r="K58" s="25">
        <f t="shared" si="2"/>
        <v>2753</v>
      </c>
      <c r="L58" s="25">
        <f t="shared" si="3"/>
        <v>165944</v>
      </c>
      <c r="M58" s="46">
        <f t="shared" si="1"/>
        <v>5927.7515437704324</v>
      </c>
    </row>
    <row r="59" spans="1:13" x14ac:dyDescent="0.2">
      <c r="A59" s="38"/>
      <c r="B59" s="22"/>
      <c r="C59" s="25"/>
      <c r="D59" s="46"/>
      <c r="E59" s="25"/>
      <c r="F59" s="25"/>
      <c r="G59" s="46"/>
      <c r="H59" s="25"/>
      <c r="I59" s="25"/>
      <c r="J59" s="46"/>
      <c r="K59" s="25"/>
      <c r="L59" s="25"/>
      <c r="M59" s="46"/>
    </row>
    <row r="60" spans="1:13" x14ac:dyDescent="0.2">
      <c r="A60" s="5" t="s">
        <v>49</v>
      </c>
      <c r="B60" s="21"/>
      <c r="C60" s="24"/>
      <c r="D60" s="46"/>
      <c r="E60" s="24"/>
      <c r="F60" s="24"/>
      <c r="G60" s="46"/>
      <c r="H60" s="24"/>
      <c r="I60" s="24"/>
      <c r="J60" s="46"/>
      <c r="K60" s="24"/>
      <c r="L60" s="24"/>
      <c r="M60" s="46"/>
    </row>
    <row r="61" spans="1:13" x14ac:dyDescent="0.2">
      <c r="A61" s="5" t="s">
        <v>89</v>
      </c>
      <c r="B61" s="21"/>
      <c r="C61" s="24"/>
      <c r="D61" s="46"/>
      <c r="E61" s="24"/>
      <c r="F61" s="24"/>
      <c r="G61" s="46"/>
      <c r="H61" s="24"/>
      <c r="I61" s="24"/>
      <c r="J61" s="46"/>
      <c r="K61" s="24"/>
      <c r="L61" s="24"/>
      <c r="M61" s="46"/>
    </row>
    <row r="62" spans="1:13" x14ac:dyDescent="0.2">
      <c r="A62" s="5" t="s">
        <v>90</v>
      </c>
      <c r="B62" s="21"/>
      <c r="C62" s="24"/>
      <c r="D62" s="46"/>
      <c r="E62" s="24"/>
      <c r="F62" s="24"/>
      <c r="G62" s="46"/>
      <c r="H62" s="24"/>
      <c r="I62" s="24"/>
      <c r="J62" s="46"/>
      <c r="K62" s="24"/>
      <c r="L62" s="24"/>
      <c r="M62" s="46"/>
    </row>
    <row r="63" spans="1:13" x14ac:dyDescent="0.2">
      <c r="A63" s="6" t="s">
        <v>91</v>
      </c>
      <c r="B63" s="18">
        <v>0</v>
      </c>
      <c r="C63" s="20">
        <v>9710</v>
      </c>
      <c r="D63" s="46" t="s">
        <v>274</v>
      </c>
      <c r="E63" s="20">
        <v>0</v>
      </c>
      <c r="F63" s="20">
        <v>3820</v>
      </c>
      <c r="G63" s="46" t="s">
        <v>274</v>
      </c>
      <c r="H63" s="20">
        <v>147</v>
      </c>
      <c r="I63" s="20">
        <v>3558</v>
      </c>
      <c r="J63" s="46">
        <f t="shared" si="0"/>
        <v>2320.408163265306</v>
      </c>
      <c r="K63" s="20">
        <f t="shared" si="2"/>
        <v>147</v>
      </c>
      <c r="L63" s="20">
        <f t="shared" si="3"/>
        <v>7378</v>
      </c>
      <c r="M63" s="46">
        <f t="shared" si="1"/>
        <v>4919.0476190476193</v>
      </c>
    </row>
    <row r="64" spans="1:13" x14ac:dyDescent="0.2">
      <c r="A64" s="6" t="s">
        <v>92</v>
      </c>
      <c r="B64" s="18">
        <v>0</v>
      </c>
      <c r="C64" s="20">
        <v>1410</v>
      </c>
      <c r="D64" s="46" t="s">
        <v>274</v>
      </c>
      <c r="E64" s="20">
        <v>0</v>
      </c>
      <c r="F64" s="20">
        <v>1194</v>
      </c>
      <c r="G64" s="46" t="s">
        <v>274</v>
      </c>
      <c r="H64" s="20">
        <v>0</v>
      </c>
      <c r="I64" s="20">
        <v>217</v>
      </c>
      <c r="J64" s="46" t="s">
        <v>274</v>
      </c>
      <c r="K64" s="20">
        <f t="shared" si="2"/>
        <v>0</v>
      </c>
      <c r="L64" s="20">
        <f t="shared" si="3"/>
        <v>1411</v>
      </c>
      <c r="M64" s="46" t="s">
        <v>274</v>
      </c>
    </row>
    <row r="65" spans="1:13" x14ac:dyDescent="0.2">
      <c r="A65" s="6" t="s">
        <v>93</v>
      </c>
      <c r="B65" s="18">
        <v>0</v>
      </c>
      <c r="C65" s="20">
        <v>11472</v>
      </c>
      <c r="D65" s="46" t="s">
        <v>274</v>
      </c>
      <c r="E65" s="20">
        <v>0</v>
      </c>
      <c r="F65" s="20">
        <v>11245</v>
      </c>
      <c r="G65" s="46" t="s">
        <v>274</v>
      </c>
      <c r="H65" s="20">
        <v>465</v>
      </c>
      <c r="I65" s="20">
        <v>921</v>
      </c>
      <c r="J65" s="46">
        <f t="shared" si="0"/>
        <v>98.064516129032256</v>
      </c>
      <c r="K65" s="20">
        <f t="shared" si="2"/>
        <v>465</v>
      </c>
      <c r="L65" s="20">
        <f t="shared" si="3"/>
        <v>12166</v>
      </c>
      <c r="M65" s="46">
        <f t="shared" si="1"/>
        <v>2516.3440860215055</v>
      </c>
    </row>
    <row r="66" spans="1:13" x14ac:dyDescent="0.2">
      <c r="A66" s="6" t="s">
        <v>94</v>
      </c>
      <c r="B66" s="18">
        <v>0</v>
      </c>
      <c r="C66" s="20">
        <v>8303</v>
      </c>
      <c r="D66" s="46" t="s">
        <v>274</v>
      </c>
      <c r="E66" s="20">
        <v>0</v>
      </c>
      <c r="F66" s="20">
        <v>7724</v>
      </c>
      <c r="G66" s="46" t="s">
        <v>274</v>
      </c>
      <c r="H66" s="20">
        <v>0</v>
      </c>
      <c r="I66" s="20">
        <v>1098</v>
      </c>
      <c r="J66" s="46" t="s">
        <v>274</v>
      </c>
      <c r="K66" s="20">
        <f t="shared" si="2"/>
        <v>0</v>
      </c>
      <c r="L66" s="20">
        <f t="shared" si="3"/>
        <v>8822</v>
      </c>
      <c r="M66" s="46" t="s">
        <v>274</v>
      </c>
    </row>
    <row r="67" spans="1:13" x14ac:dyDescent="0.2">
      <c r="A67" s="6" t="s">
        <v>95</v>
      </c>
      <c r="B67" s="18">
        <v>0</v>
      </c>
      <c r="C67" s="20">
        <v>13266</v>
      </c>
      <c r="D67" s="46" t="s">
        <v>274</v>
      </c>
      <c r="E67" s="20">
        <v>0</v>
      </c>
      <c r="F67" s="20">
        <v>13707</v>
      </c>
      <c r="G67" s="46" t="s">
        <v>274</v>
      </c>
      <c r="H67" s="20">
        <v>541</v>
      </c>
      <c r="I67" s="20">
        <v>338</v>
      </c>
      <c r="J67" s="46">
        <f t="shared" si="0"/>
        <v>-37.523105360443623</v>
      </c>
      <c r="K67" s="20">
        <f t="shared" si="2"/>
        <v>541</v>
      </c>
      <c r="L67" s="20">
        <f t="shared" si="3"/>
        <v>14045</v>
      </c>
      <c r="M67" s="46">
        <f t="shared" si="1"/>
        <v>2496.1182994454712</v>
      </c>
    </row>
    <row r="68" spans="1:13" x14ac:dyDescent="0.2">
      <c r="A68" s="14" t="s">
        <v>268</v>
      </c>
      <c r="B68" s="18">
        <v>0</v>
      </c>
      <c r="C68" s="20">
        <v>16300</v>
      </c>
      <c r="D68" s="46" t="s">
        <v>274</v>
      </c>
      <c r="E68" s="20">
        <v>0</v>
      </c>
      <c r="F68" s="20">
        <v>11220</v>
      </c>
      <c r="G68" s="46" t="s">
        <v>274</v>
      </c>
      <c r="H68" s="20">
        <v>0</v>
      </c>
      <c r="I68" s="20">
        <v>3366</v>
      </c>
      <c r="J68" s="46" t="s">
        <v>274</v>
      </c>
      <c r="K68" s="20">
        <f t="shared" si="2"/>
        <v>0</v>
      </c>
      <c r="L68" s="20">
        <f t="shared" si="3"/>
        <v>14586</v>
      </c>
      <c r="M68" s="46" t="s">
        <v>274</v>
      </c>
    </row>
    <row r="69" spans="1:13" x14ac:dyDescent="0.2">
      <c r="A69" s="6" t="s">
        <v>96</v>
      </c>
      <c r="B69" s="18">
        <v>0</v>
      </c>
      <c r="C69" s="20">
        <v>3203</v>
      </c>
      <c r="D69" s="46" t="s">
        <v>274</v>
      </c>
      <c r="E69" s="20">
        <v>0</v>
      </c>
      <c r="F69" s="20">
        <v>2935</v>
      </c>
      <c r="G69" s="46" t="s">
        <v>274</v>
      </c>
      <c r="H69" s="20">
        <v>0</v>
      </c>
      <c r="I69" s="20">
        <v>118</v>
      </c>
      <c r="J69" s="46" t="s">
        <v>274</v>
      </c>
      <c r="K69" s="20">
        <f t="shared" si="2"/>
        <v>0</v>
      </c>
      <c r="L69" s="20">
        <f t="shared" si="3"/>
        <v>3053</v>
      </c>
      <c r="M69" s="46" t="s">
        <v>274</v>
      </c>
    </row>
    <row r="70" spans="1:13" x14ac:dyDescent="0.2">
      <c r="A70" s="6" t="s">
        <v>97</v>
      </c>
      <c r="B70" s="18">
        <v>0</v>
      </c>
      <c r="C70" s="20">
        <v>7676</v>
      </c>
      <c r="D70" s="46" t="s">
        <v>274</v>
      </c>
      <c r="E70" s="20">
        <v>0</v>
      </c>
      <c r="F70" s="20">
        <v>5226</v>
      </c>
      <c r="G70" s="46" t="s">
        <v>274</v>
      </c>
      <c r="H70" s="20">
        <v>0</v>
      </c>
      <c r="I70" s="20">
        <v>635</v>
      </c>
      <c r="J70" s="46" t="s">
        <v>274</v>
      </c>
      <c r="K70" s="20">
        <f t="shared" si="2"/>
        <v>0</v>
      </c>
      <c r="L70" s="20">
        <f t="shared" si="3"/>
        <v>5861</v>
      </c>
      <c r="M70" s="46" t="s">
        <v>274</v>
      </c>
    </row>
    <row r="71" spans="1:13" x14ac:dyDescent="0.2">
      <c r="A71" s="6" t="s">
        <v>98</v>
      </c>
      <c r="B71" s="18">
        <v>0</v>
      </c>
      <c r="C71" s="20">
        <v>0</v>
      </c>
      <c r="D71" s="46" t="s">
        <v>274</v>
      </c>
      <c r="E71" s="20">
        <v>0</v>
      </c>
      <c r="F71" s="20">
        <v>2115</v>
      </c>
      <c r="G71" s="46" t="s">
        <v>274</v>
      </c>
      <c r="H71" s="20">
        <v>0</v>
      </c>
      <c r="I71" s="20">
        <v>0</v>
      </c>
      <c r="J71" s="46" t="s">
        <v>274</v>
      </c>
      <c r="K71" s="20">
        <f t="shared" si="2"/>
        <v>0</v>
      </c>
      <c r="L71" s="20">
        <f t="shared" si="3"/>
        <v>2115</v>
      </c>
      <c r="M71" s="46" t="s">
        <v>274</v>
      </c>
    </row>
    <row r="72" spans="1:13" x14ac:dyDescent="0.2">
      <c r="A72" s="5" t="s">
        <v>99</v>
      </c>
      <c r="B72" s="22">
        <v>0</v>
      </c>
      <c r="C72" s="25">
        <v>71340</v>
      </c>
      <c r="D72" s="46" t="s">
        <v>274</v>
      </c>
      <c r="E72" s="25">
        <v>0</v>
      </c>
      <c r="F72" s="25">
        <v>59186</v>
      </c>
      <c r="G72" s="46" t="s">
        <v>274</v>
      </c>
      <c r="H72" s="25">
        <v>1153</v>
      </c>
      <c r="I72" s="25">
        <v>10251</v>
      </c>
      <c r="J72" s="46">
        <f t="shared" si="0"/>
        <v>789.07198612315699</v>
      </c>
      <c r="K72" s="25">
        <f t="shared" si="2"/>
        <v>1153</v>
      </c>
      <c r="L72" s="25">
        <f t="shared" si="3"/>
        <v>69437</v>
      </c>
      <c r="M72" s="46">
        <f t="shared" si="1"/>
        <v>5922.2896790980049</v>
      </c>
    </row>
    <row r="73" spans="1:13" x14ac:dyDescent="0.2">
      <c r="A73" s="5" t="s">
        <v>100</v>
      </c>
      <c r="B73" s="21"/>
      <c r="C73" s="24"/>
      <c r="D73" s="46"/>
      <c r="E73" s="24"/>
      <c r="F73" s="24"/>
      <c r="G73" s="46"/>
      <c r="H73" s="24"/>
      <c r="I73" s="24"/>
      <c r="J73" s="46"/>
      <c r="K73" s="24"/>
      <c r="L73" s="24"/>
      <c r="M73" s="46"/>
    </row>
    <row r="74" spans="1:13" x14ac:dyDescent="0.2">
      <c r="A74" s="6" t="s">
        <v>101</v>
      </c>
      <c r="B74" s="18">
        <v>0</v>
      </c>
      <c r="C74" s="20">
        <v>14938</v>
      </c>
      <c r="D74" s="46" t="s">
        <v>274</v>
      </c>
      <c r="E74" s="20">
        <v>0</v>
      </c>
      <c r="F74" s="20">
        <v>12463</v>
      </c>
      <c r="G74" s="46" t="s">
        <v>274</v>
      </c>
      <c r="H74" s="20">
        <v>69</v>
      </c>
      <c r="I74" s="20">
        <v>3145</v>
      </c>
      <c r="J74" s="46">
        <f t="shared" si="0"/>
        <v>4457.971014492754</v>
      </c>
      <c r="K74" s="20">
        <f t="shared" si="2"/>
        <v>69</v>
      </c>
      <c r="L74" s="20">
        <f t="shared" si="3"/>
        <v>15608</v>
      </c>
      <c r="M74" s="46">
        <f t="shared" si="1"/>
        <v>22520.289855072464</v>
      </c>
    </row>
    <row r="75" spans="1:13" x14ac:dyDescent="0.2">
      <c r="A75" s="6" t="s">
        <v>102</v>
      </c>
      <c r="B75" s="18">
        <v>0</v>
      </c>
      <c r="C75" s="20">
        <v>10201</v>
      </c>
      <c r="D75" s="46" t="s">
        <v>274</v>
      </c>
      <c r="E75" s="20">
        <v>0</v>
      </c>
      <c r="F75" s="20">
        <v>8086</v>
      </c>
      <c r="G75" s="46" t="s">
        <v>274</v>
      </c>
      <c r="H75" s="20">
        <v>18</v>
      </c>
      <c r="I75" s="20">
        <v>2611</v>
      </c>
      <c r="J75" s="46">
        <f t="shared" si="0"/>
        <v>14405.555555555555</v>
      </c>
      <c r="K75" s="20">
        <f t="shared" si="2"/>
        <v>18</v>
      </c>
      <c r="L75" s="20">
        <f t="shared" si="3"/>
        <v>10697</v>
      </c>
      <c r="M75" s="46">
        <f t="shared" si="1"/>
        <v>59327.777777777781</v>
      </c>
    </row>
    <row r="76" spans="1:13" x14ac:dyDescent="0.2">
      <c r="A76" s="13" t="s">
        <v>269</v>
      </c>
      <c r="B76" s="18">
        <v>0</v>
      </c>
      <c r="C76" s="20">
        <v>11436</v>
      </c>
      <c r="D76" s="46" t="s">
        <v>274</v>
      </c>
      <c r="E76" s="20">
        <v>0</v>
      </c>
      <c r="F76" s="20">
        <v>10891</v>
      </c>
      <c r="G76" s="46" t="s">
        <v>274</v>
      </c>
      <c r="H76" s="20">
        <v>34</v>
      </c>
      <c r="I76" s="20">
        <v>455</v>
      </c>
      <c r="J76" s="46">
        <f t="shared" ref="J76:J134" si="4">(I76-H76)/H76*100</f>
        <v>1238.2352941176471</v>
      </c>
      <c r="K76" s="20">
        <f t="shared" si="2"/>
        <v>34</v>
      </c>
      <c r="L76" s="20">
        <f t="shared" si="3"/>
        <v>11346</v>
      </c>
      <c r="M76" s="46">
        <f t="shared" ref="M76:M134" si="5">(L76-K76)/K76*100</f>
        <v>33270.588235294119</v>
      </c>
    </row>
    <row r="77" spans="1:13" x14ac:dyDescent="0.2">
      <c r="A77" s="6" t="s">
        <v>103</v>
      </c>
      <c r="B77" s="18">
        <v>0</v>
      </c>
      <c r="C77" s="20">
        <v>83</v>
      </c>
      <c r="D77" s="46" t="s">
        <v>274</v>
      </c>
      <c r="E77" s="20">
        <v>0</v>
      </c>
      <c r="F77" s="20">
        <v>58</v>
      </c>
      <c r="G77" s="46" t="s">
        <v>274</v>
      </c>
      <c r="H77" s="20">
        <v>0</v>
      </c>
      <c r="I77" s="20">
        <v>10</v>
      </c>
      <c r="J77" s="46" t="s">
        <v>274</v>
      </c>
      <c r="K77" s="20">
        <f t="shared" ref="K77:K140" si="6">E77+H77</f>
        <v>0</v>
      </c>
      <c r="L77" s="20">
        <f t="shared" ref="L77:L140" si="7">F77+I77</f>
        <v>68</v>
      </c>
      <c r="M77" s="46" t="s">
        <v>274</v>
      </c>
    </row>
    <row r="78" spans="1:13" x14ac:dyDescent="0.2">
      <c r="A78" s="6" t="s">
        <v>104</v>
      </c>
      <c r="B78" s="18">
        <v>0</v>
      </c>
      <c r="C78" s="20">
        <v>450</v>
      </c>
      <c r="D78" s="46" t="s">
        <v>274</v>
      </c>
      <c r="E78" s="20">
        <v>0</v>
      </c>
      <c r="F78" s="20">
        <v>180</v>
      </c>
      <c r="G78" s="46" t="s">
        <v>274</v>
      </c>
      <c r="H78" s="20">
        <v>0</v>
      </c>
      <c r="I78" s="20">
        <v>0</v>
      </c>
      <c r="J78" s="46" t="s">
        <v>274</v>
      </c>
      <c r="K78" s="20">
        <f t="shared" si="6"/>
        <v>0</v>
      </c>
      <c r="L78" s="20">
        <f t="shared" si="7"/>
        <v>180</v>
      </c>
      <c r="M78" s="46" t="s">
        <v>274</v>
      </c>
    </row>
    <row r="79" spans="1:13" x14ac:dyDescent="0.2">
      <c r="A79" s="6" t="s">
        <v>105</v>
      </c>
      <c r="B79" s="18">
        <v>0</v>
      </c>
      <c r="C79" s="20">
        <v>0</v>
      </c>
      <c r="D79" s="46" t="s">
        <v>274</v>
      </c>
      <c r="E79" s="20">
        <v>0</v>
      </c>
      <c r="F79" s="20">
        <v>166</v>
      </c>
      <c r="G79" s="46" t="s">
        <v>274</v>
      </c>
      <c r="H79" s="20">
        <v>0</v>
      </c>
      <c r="I79" s="20">
        <v>0</v>
      </c>
      <c r="J79" s="46" t="s">
        <v>274</v>
      </c>
      <c r="K79" s="20">
        <f t="shared" si="6"/>
        <v>0</v>
      </c>
      <c r="L79" s="20">
        <f t="shared" si="7"/>
        <v>166</v>
      </c>
      <c r="M79" s="46" t="s">
        <v>274</v>
      </c>
    </row>
    <row r="80" spans="1:13" x14ac:dyDescent="0.2">
      <c r="A80" s="5" t="s">
        <v>106</v>
      </c>
      <c r="B80" s="22">
        <v>0</v>
      </c>
      <c r="C80" s="25">
        <v>37108</v>
      </c>
      <c r="D80" s="46" t="s">
        <v>274</v>
      </c>
      <c r="E80" s="25">
        <v>0</v>
      </c>
      <c r="F80" s="25">
        <v>31844</v>
      </c>
      <c r="G80" s="46" t="s">
        <v>274</v>
      </c>
      <c r="H80" s="25">
        <v>121</v>
      </c>
      <c r="I80" s="25">
        <v>6221</v>
      </c>
      <c r="J80" s="46">
        <f t="shared" si="4"/>
        <v>5041.3223140495866</v>
      </c>
      <c r="K80" s="25">
        <f t="shared" si="6"/>
        <v>121</v>
      </c>
      <c r="L80" s="25">
        <f t="shared" si="7"/>
        <v>38065</v>
      </c>
      <c r="M80" s="46">
        <f t="shared" si="5"/>
        <v>31358.677685950413</v>
      </c>
    </row>
    <row r="81" spans="1:13" x14ac:dyDescent="0.2">
      <c r="A81" s="5" t="s">
        <v>107</v>
      </c>
      <c r="B81" s="21"/>
      <c r="C81" s="24"/>
      <c r="D81" s="46"/>
      <c r="E81" s="24"/>
      <c r="F81" s="24"/>
      <c r="G81" s="46"/>
      <c r="H81" s="24"/>
      <c r="I81" s="24"/>
      <c r="J81" s="46"/>
      <c r="K81" s="24"/>
      <c r="L81" s="24"/>
      <c r="M81" s="46"/>
    </row>
    <row r="82" spans="1:13" x14ac:dyDescent="0.2">
      <c r="A82" s="6" t="s">
        <v>108</v>
      </c>
      <c r="B82" s="18">
        <v>0</v>
      </c>
      <c r="C82" s="20">
        <v>4396</v>
      </c>
      <c r="D82" s="46" t="s">
        <v>274</v>
      </c>
      <c r="E82" s="20">
        <v>0</v>
      </c>
      <c r="F82" s="20">
        <v>4455</v>
      </c>
      <c r="G82" s="46" t="s">
        <v>274</v>
      </c>
      <c r="H82" s="20">
        <v>44</v>
      </c>
      <c r="I82" s="20">
        <v>198</v>
      </c>
      <c r="J82" s="46">
        <f t="shared" si="4"/>
        <v>350</v>
      </c>
      <c r="K82" s="20">
        <f t="shared" si="6"/>
        <v>44</v>
      </c>
      <c r="L82" s="20">
        <f t="shared" si="7"/>
        <v>4653</v>
      </c>
      <c r="M82" s="46">
        <f t="shared" si="5"/>
        <v>10475</v>
      </c>
    </row>
    <row r="83" spans="1:13" x14ac:dyDescent="0.2">
      <c r="A83" s="13" t="s">
        <v>270</v>
      </c>
      <c r="B83" s="18">
        <v>0</v>
      </c>
      <c r="C83" s="20">
        <v>3323</v>
      </c>
      <c r="D83" s="46" t="s">
        <v>274</v>
      </c>
      <c r="E83" s="20">
        <v>0</v>
      </c>
      <c r="F83" s="20">
        <v>3373</v>
      </c>
      <c r="G83" s="46" t="s">
        <v>274</v>
      </c>
      <c r="H83" s="20">
        <v>0</v>
      </c>
      <c r="I83" s="20">
        <v>4</v>
      </c>
      <c r="J83" s="46" t="s">
        <v>274</v>
      </c>
      <c r="K83" s="20">
        <f t="shared" si="6"/>
        <v>0</v>
      </c>
      <c r="L83" s="20">
        <f t="shared" si="7"/>
        <v>3377</v>
      </c>
      <c r="M83" s="46" t="s">
        <v>274</v>
      </c>
    </row>
    <row r="84" spans="1:13" x14ac:dyDescent="0.2">
      <c r="A84" s="6" t="s">
        <v>109</v>
      </c>
      <c r="B84" s="18">
        <v>169</v>
      </c>
      <c r="C84" s="20">
        <v>2596</v>
      </c>
      <c r="D84" s="46">
        <f t="shared" ref="D84:D134" si="8">(C84-B84)/B84*100</f>
        <v>1436.094674556213</v>
      </c>
      <c r="E84" s="20">
        <v>0</v>
      </c>
      <c r="F84" s="20">
        <v>2107</v>
      </c>
      <c r="G84" s="46" t="s">
        <v>274</v>
      </c>
      <c r="H84" s="20">
        <v>0</v>
      </c>
      <c r="I84" s="20">
        <v>0</v>
      </c>
      <c r="J84" s="46" t="s">
        <v>274</v>
      </c>
      <c r="K84" s="20">
        <f t="shared" si="6"/>
        <v>0</v>
      </c>
      <c r="L84" s="20">
        <f t="shared" si="7"/>
        <v>2107</v>
      </c>
      <c r="M84" s="46" t="s">
        <v>274</v>
      </c>
    </row>
    <row r="85" spans="1:13" x14ac:dyDescent="0.2">
      <c r="A85" s="5" t="s">
        <v>110</v>
      </c>
      <c r="B85" s="22">
        <v>169</v>
      </c>
      <c r="C85" s="25">
        <v>10315</v>
      </c>
      <c r="D85" s="46">
        <f t="shared" si="8"/>
        <v>6003.5502958579882</v>
      </c>
      <c r="E85" s="25">
        <v>0</v>
      </c>
      <c r="F85" s="25">
        <v>9935</v>
      </c>
      <c r="G85" s="46" t="s">
        <v>274</v>
      </c>
      <c r="H85" s="25">
        <v>44</v>
      </c>
      <c r="I85" s="25">
        <v>202</v>
      </c>
      <c r="J85" s="46">
        <f t="shared" si="4"/>
        <v>359.09090909090907</v>
      </c>
      <c r="K85" s="25">
        <f t="shared" si="6"/>
        <v>44</v>
      </c>
      <c r="L85" s="25">
        <f t="shared" si="7"/>
        <v>10137</v>
      </c>
      <c r="M85" s="46">
        <f t="shared" si="5"/>
        <v>22938.636363636364</v>
      </c>
    </row>
    <row r="86" spans="1:13" x14ac:dyDescent="0.2">
      <c r="A86" s="5" t="s">
        <v>111</v>
      </c>
      <c r="B86" s="21"/>
      <c r="C86" s="24"/>
      <c r="D86" s="46"/>
      <c r="E86" s="24"/>
      <c r="F86" s="24"/>
      <c r="G86" s="46"/>
      <c r="H86" s="24"/>
      <c r="I86" s="24"/>
      <c r="J86" s="46"/>
      <c r="K86" s="24"/>
      <c r="L86" s="24"/>
      <c r="M86" s="46"/>
    </row>
    <row r="87" spans="1:13" x14ac:dyDescent="0.2">
      <c r="A87" s="6" t="s">
        <v>112</v>
      </c>
      <c r="B87" s="18">
        <v>0</v>
      </c>
      <c r="C87" s="20">
        <v>46</v>
      </c>
      <c r="D87" s="46" t="s">
        <v>274</v>
      </c>
      <c r="E87" s="20">
        <v>0</v>
      </c>
      <c r="F87" s="20">
        <v>45</v>
      </c>
      <c r="G87" s="46" t="s">
        <v>274</v>
      </c>
      <c r="H87" s="20">
        <v>0</v>
      </c>
      <c r="I87" s="20">
        <v>0</v>
      </c>
      <c r="J87" s="46" t="s">
        <v>274</v>
      </c>
      <c r="K87" s="20">
        <f t="shared" si="6"/>
        <v>0</v>
      </c>
      <c r="L87" s="20">
        <f t="shared" si="7"/>
        <v>45</v>
      </c>
      <c r="M87" s="46" t="s">
        <v>274</v>
      </c>
    </row>
    <row r="88" spans="1:13" x14ac:dyDescent="0.2">
      <c r="A88" s="6" t="s">
        <v>113</v>
      </c>
      <c r="B88" s="18">
        <v>0</v>
      </c>
      <c r="C88" s="20">
        <v>3443</v>
      </c>
      <c r="D88" s="46" t="s">
        <v>274</v>
      </c>
      <c r="E88" s="20">
        <v>0</v>
      </c>
      <c r="F88" s="20">
        <v>3600</v>
      </c>
      <c r="G88" s="46" t="s">
        <v>274</v>
      </c>
      <c r="H88" s="20">
        <v>0</v>
      </c>
      <c r="I88" s="20">
        <v>0</v>
      </c>
      <c r="J88" s="46" t="s">
        <v>274</v>
      </c>
      <c r="K88" s="20">
        <f t="shared" si="6"/>
        <v>0</v>
      </c>
      <c r="L88" s="20">
        <f t="shared" si="7"/>
        <v>3600</v>
      </c>
      <c r="M88" s="46" t="s">
        <v>274</v>
      </c>
    </row>
    <row r="89" spans="1:13" x14ac:dyDescent="0.2">
      <c r="A89" s="5" t="s">
        <v>114</v>
      </c>
      <c r="B89" s="22">
        <v>0</v>
      </c>
      <c r="C89" s="25">
        <v>3489</v>
      </c>
      <c r="D89" s="46" t="s">
        <v>274</v>
      </c>
      <c r="E89" s="25">
        <v>0</v>
      </c>
      <c r="F89" s="25">
        <v>3645</v>
      </c>
      <c r="G89" s="46" t="s">
        <v>274</v>
      </c>
      <c r="H89" s="25">
        <v>0</v>
      </c>
      <c r="I89" s="25">
        <v>0</v>
      </c>
      <c r="J89" s="46" t="s">
        <v>274</v>
      </c>
      <c r="K89" s="25">
        <f t="shared" si="6"/>
        <v>0</v>
      </c>
      <c r="L89" s="25">
        <f t="shared" si="7"/>
        <v>3645</v>
      </c>
      <c r="M89" s="46" t="s">
        <v>274</v>
      </c>
    </row>
    <row r="90" spans="1:13" x14ac:dyDescent="0.2">
      <c r="A90" s="5" t="s">
        <v>115</v>
      </c>
      <c r="B90" s="21"/>
      <c r="C90" s="24"/>
      <c r="D90" s="46"/>
      <c r="E90" s="24"/>
      <c r="F90" s="24"/>
      <c r="G90" s="46"/>
      <c r="H90" s="24"/>
      <c r="I90" s="24"/>
      <c r="J90" s="46"/>
      <c r="K90" s="24"/>
      <c r="L90" s="24"/>
      <c r="M90" s="46"/>
    </row>
    <row r="91" spans="1:13" x14ac:dyDescent="0.2">
      <c r="A91" s="6" t="s">
        <v>116</v>
      </c>
      <c r="B91" s="18">
        <v>0</v>
      </c>
      <c r="C91" s="20">
        <v>1413</v>
      </c>
      <c r="D91" s="46" t="s">
        <v>274</v>
      </c>
      <c r="E91" s="20">
        <v>0</v>
      </c>
      <c r="F91" s="20">
        <v>846</v>
      </c>
      <c r="G91" s="46" t="s">
        <v>274</v>
      </c>
      <c r="H91" s="20">
        <v>6</v>
      </c>
      <c r="I91" s="20">
        <v>530</v>
      </c>
      <c r="J91" s="46">
        <f t="shared" si="4"/>
        <v>8733.3333333333321</v>
      </c>
      <c r="K91" s="20">
        <f t="shared" si="6"/>
        <v>6</v>
      </c>
      <c r="L91" s="20">
        <f t="shared" si="7"/>
        <v>1376</v>
      </c>
      <c r="M91" s="46">
        <f t="shared" si="5"/>
        <v>22833.333333333336</v>
      </c>
    </row>
    <row r="92" spans="1:13" x14ac:dyDescent="0.2">
      <c r="A92" s="6" t="s">
        <v>117</v>
      </c>
      <c r="B92" s="18">
        <v>0</v>
      </c>
      <c r="C92" s="20">
        <v>120</v>
      </c>
      <c r="D92" s="46" t="s">
        <v>274</v>
      </c>
      <c r="E92" s="20">
        <v>0</v>
      </c>
      <c r="F92" s="20">
        <v>117</v>
      </c>
      <c r="G92" s="46" t="s">
        <v>274</v>
      </c>
      <c r="H92" s="20">
        <v>0</v>
      </c>
      <c r="I92" s="20">
        <v>0</v>
      </c>
      <c r="J92" s="46" t="s">
        <v>274</v>
      </c>
      <c r="K92" s="20">
        <f t="shared" si="6"/>
        <v>0</v>
      </c>
      <c r="L92" s="20">
        <f t="shared" si="7"/>
        <v>117</v>
      </c>
      <c r="M92" s="46" t="s">
        <v>274</v>
      </c>
    </row>
    <row r="93" spans="1:13" x14ac:dyDescent="0.2">
      <c r="A93" s="6" t="s">
        <v>118</v>
      </c>
      <c r="B93" s="18">
        <v>0</v>
      </c>
      <c r="C93" s="20">
        <v>1</v>
      </c>
      <c r="D93" s="46" t="s">
        <v>274</v>
      </c>
      <c r="E93" s="20">
        <v>0</v>
      </c>
      <c r="F93" s="20">
        <v>3</v>
      </c>
      <c r="G93" s="46" t="s">
        <v>274</v>
      </c>
      <c r="H93" s="20">
        <v>0</v>
      </c>
      <c r="I93" s="20">
        <v>2</v>
      </c>
      <c r="J93" s="46" t="s">
        <v>274</v>
      </c>
      <c r="K93" s="20">
        <f t="shared" si="6"/>
        <v>0</v>
      </c>
      <c r="L93" s="20">
        <f t="shared" si="7"/>
        <v>5</v>
      </c>
      <c r="M93" s="46" t="s">
        <v>274</v>
      </c>
    </row>
    <row r="94" spans="1:13" x14ac:dyDescent="0.2">
      <c r="A94" s="6" t="s">
        <v>119</v>
      </c>
      <c r="B94" s="18">
        <v>0</v>
      </c>
      <c r="C94" s="20">
        <v>366</v>
      </c>
      <c r="D94" s="46" t="s">
        <v>274</v>
      </c>
      <c r="E94" s="20">
        <v>0</v>
      </c>
      <c r="F94" s="20">
        <v>301</v>
      </c>
      <c r="G94" s="46" t="s">
        <v>274</v>
      </c>
      <c r="H94" s="20">
        <v>0</v>
      </c>
      <c r="I94" s="20">
        <v>0</v>
      </c>
      <c r="J94" s="46" t="s">
        <v>274</v>
      </c>
      <c r="K94" s="20">
        <f t="shared" si="6"/>
        <v>0</v>
      </c>
      <c r="L94" s="20">
        <f t="shared" si="7"/>
        <v>301</v>
      </c>
      <c r="M94" s="46" t="s">
        <v>274</v>
      </c>
    </row>
    <row r="95" spans="1:13" x14ac:dyDescent="0.2">
      <c r="A95" s="6" t="s">
        <v>120</v>
      </c>
      <c r="B95" s="18">
        <v>0</v>
      </c>
      <c r="C95" s="20">
        <v>42</v>
      </c>
      <c r="D95" s="46" t="s">
        <v>274</v>
      </c>
      <c r="E95" s="20">
        <v>0</v>
      </c>
      <c r="F95" s="20">
        <v>24</v>
      </c>
      <c r="G95" s="46" t="s">
        <v>274</v>
      </c>
      <c r="H95" s="20">
        <v>0</v>
      </c>
      <c r="I95" s="20">
        <v>0</v>
      </c>
      <c r="J95" s="46" t="s">
        <v>274</v>
      </c>
      <c r="K95" s="20">
        <f t="shared" si="6"/>
        <v>0</v>
      </c>
      <c r="L95" s="20">
        <f t="shared" si="7"/>
        <v>24</v>
      </c>
      <c r="M95" s="46" t="s">
        <v>274</v>
      </c>
    </row>
    <row r="96" spans="1:13" x14ac:dyDescent="0.2">
      <c r="A96" s="6" t="s">
        <v>121</v>
      </c>
      <c r="B96" s="18">
        <v>18</v>
      </c>
      <c r="C96" s="20">
        <v>230</v>
      </c>
      <c r="D96" s="46">
        <f t="shared" si="8"/>
        <v>1177.7777777777778</v>
      </c>
      <c r="E96" s="20">
        <v>0</v>
      </c>
      <c r="F96" s="20">
        <v>153</v>
      </c>
      <c r="G96" s="46" t="s">
        <v>274</v>
      </c>
      <c r="H96" s="20">
        <v>0</v>
      </c>
      <c r="I96" s="20">
        <v>0</v>
      </c>
      <c r="J96" s="46" t="s">
        <v>274</v>
      </c>
      <c r="K96" s="20">
        <f t="shared" si="6"/>
        <v>0</v>
      </c>
      <c r="L96" s="20">
        <f t="shared" si="7"/>
        <v>153</v>
      </c>
      <c r="M96" s="46" t="s">
        <v>274</v>
      </c>
    </row>
    <row r="97" spans="1:13" x14ac:dyDescent="0.2">
      <c r="A97" s="6" t="s">
        <v>122</v>
      </c>
      <c r="B97" s="18">
        <v>0</v>
      </c>
      <c r="C97" s="20">
        <v>287</v>
      </c>
      <c r="D97" s="46" t="s">
        <v>274</v>
      </c>
      <c r="E97" s="20">
        <v>0</v>
      </c>
      <c r="F97" s="20">
        <v>230</v>
      </c>
      <c r="G97" s="46" t="s">
        <v>274</v>
      </c>
      <c r="H97" s="20">
        <v>0</v>
      </c>
      <c r="I97" s="20">
        <v>0</v>
      </c>
      <c r="J97" s="46" t="s">
        <v>274</v>
      </c>
      <c r="K97" s="20">
        <f t="shared" si="6"/>
        <v>0</v>
      </c>
      <c r="L97" s="20">
        <f t="shared" si="7"/>
        <v>230</v>
      </c>
      <c r="M97" s="46" t="s">
        <v>274</v>
      </c>
    </row>
    <row r="98" spans="1:13" x14ac:dyDescent="0.2">
      <c r="A98" s="5" t="s">
        <v>123</v>
      </c>
      <c r="B98" s="22">
        <v>18</v>
      </c>
      <c r="C98" s="25">
        <v>2459</v>
      </c>
      <c r="D98" s="46">
        <f t="shared" si="8"/>
        <v>13561.111111111111</v>
      </c>
      <c r="E98" s="25">
        <v>0</v>
      </c>
      <c r="F98" s="25">
        <v>1674</v>
      </c>
      <c r="G98" s="46" t="s">
        <v>274</v>
      </c>
      <c r="H98" s="25">
        <v>6</v>
      </c>
      <c r="I98" s="25">
        <v>532</v>
      </c>
      <c r="J98" s="46">
        <f t="shared" si="4"/>
        <v>8766.6666666666679</v>
      </c>
      <c r="K98" s="25">
        <f t="shared" si="6"/>
        <v>6</v>
      </c>
      <c r="L98" s="25">
        <f t="shared" si="7"/>
        <v>2206</v>
      </c>
      <c r="M98" s="46">
        <f t="shared" si="5"/>
        <v>36666.666666666672</v>
      </c>
    </row>
    <row r="99" spans="1:13" x14ac:dyDescent="0.2">
      <c r="A99" s="5" t="s">
        <v>124</v>
      </c>
      <c r="B99" s="21"/>
      <c r="C99" s="24"/>
      <c r="D99" s="46"/>
      <c r="E99" s="24"/>
      <c r="F99" s="24"/>
      <c r="G99" s="46"/>
      <c r="H99" s="24"/>
      <c r="I99" s="24"/>
      <c r="J99" s="46"/>
      <c r="K99" s="24"/>
      <c r="L99" s="24"/>
      <c r="M99" s="46"/>
    </row>
    <row r="100" spans="1:13" x14ac:dyDescent="0.2">
      <c r="A100" s="6" t="s">
        <v>125</v>
      </c>
      <c r="B100" s="18">
        <v>0</v>
      </c>
      <c r="C100" s="20">
        <v>845</v>
      </c>
      <c r="D100" s="46" t="s">
        <v>274</v>
      </c>
      <c r="E100" s="20">
        <v>0</v>
      </c>
      <c r="F100" s="20">
        <v>840</v>
      </c>
      <c r="G100" s="46" t="s">
        <v>274</v>
      </c>
      <c r="H100" s="20">
        <v>0</v>
      </c>
      <c r="I100" s="20">
        <v>0</v>
      </c>
      <c r="J100" s="46" t="s">
        <v>274</v>
      </c>
      <c r="K100" s="20">
        <f t="shared" si="6"/>
        <v>0</v>
      </c>
      <c r="L100" s="20">
        <f t="shared" si="7"/>
        <v>840</v>
      </c>
      <c r="M100" s="46" t="s">
        <v>274</v>
      </c>
    </row>
    <row r="101" spans="1:13" x14ac:dyDescent="0.2">
      <c r="A101" s="6" t="s">
        <v>126</v>
      </c>
      <c r="B101" s="18">
        <v>0</v>
      </c>
      <c r="C101" s="20">
        <v>534</v>
      </c>
      <c r="D101" s="46" t="s">
        <v>274</v>
      </c>
      <c r="E101" s="20">
        <v>0</v>
      </c>
      <c r="F101" s="20">
        <v>305</v>
      </c>
      <c r="G101" s="46" t="s">
        <v>274</v>
      </c>
      <c r="H101" s="20">
        <v>0</v>
      </c>
      <c r="I101" s="20">
        <v>0</v>
      </c>
      <c r="J101" s="46" t="s">
        <v>274</v>
      </c>
      <c r="K101" s="20">
        <f t="shared" si="6"/>
        <v>0</v>
      </c>
      <c r="L101" s="20">
        <f t="shared" si="7"/>
        <v>305</v>
      </c>
      <c r="M101" s="46" t="s">
        <v>274</v>
      </c>
    </row>
    <row r="102" spans="1:13" x14ac:dyDescent="0.2">
      <c r="A102" s="6" t="s">
        <v>127</v>
      </c>
      <c r="B102" s="18">
        <v>0</v>
      </c>
      <c r="C102" s="20">
        <v>0</v>
      </c>
      <c r="D102" s="46" t="s">
        <v>274</v>
      </c>
      <c r="E102" s="20">
        <v>0</v>
      </c>
      <c r="F102" s="20">
        <v>3</v>
      </c>
      <c r="G102" s="46" t="s">
        <v>274</v>
      </c>
      <c r="H102" s="20">
        <v>0</v>
      </c>
      <c r="I102" s="20">
        <v>0</v>
      </c>
      <c r="J102" s="46" t="s">
        <v>274</v>
      </c>
      <c r="K102" s="20">
        <f t="shared" si="6"/>
        <v>0</v>
      </c>
      <c r="L102" s="20">
        <f t="shared" si="7"/>
        <v>3</v>
      </c>
      <c r="M102" s="46" t="s">
        <v>274</v>
      </c>
    </row>
    <row r="103" spans="1:13" x14ac:dyDescent="0.2">
      <c r="A103" s="6" t="s">
        <v>128</v>
      </c>
      <c r="B103" s="18">
        <v>0</v>
      </c>
      <c r="C103" s="20">
        <v>1362</v>
      </c>
      <c r="D103" s="46" t="s">
        <v>274</v>
      </c>
      <c r="E103" s="20">
        <v>0</v>
      </c>
      <c r="F103" s="20">
        <v>1439</v>
      </c>
      <c r="G103" s="46" t="s">
        <v>274</v>
      </c>
      <c r="H103" s="20">
        <v>0</v>
      </c>
      <c r="I103" s="20">
        <v>3</v>
      </c>
      <c r="J103" s="46" t="s">
        <v>274</v>
      </c>
      <c r="K103" s="20">
        <f t="shared" si="6"/>
        <v>0</v>
      </c>
      <c r="L103" s="20">
        <f t="shared" si="7"/>
        <v>1442</v>
      </c>
      <c r="M103" s="46" t="s">
        <v>274</v>
      </c>
    </row>
    <row r="104" spans="1:13" x14ac:dyDescent="0.2">
      <c r="A104" s="5" t="s">
        <v>129</v>
      </c>
      <c r="B104" s="22">
        <v>0</v>
      </c>
      <c r="C104" s="25">
        <v>2741</v>
      </c>
      <c r="D104" s="46" t="s">
        <v>274</v>
      </c>
      <c r="E104" s="25">
        <v>0</v>
      </c>
      <c r="F104" s="25">
        <v>2587</v>
      </c>
      <c r="G104" s="46" t="s">
        <v>274</v>
      </c>
      <c r="H104" s="25">
        <v>0</v>
      </c>
      <c r="I104" s="25">
        <v>3</v>
      </c>
      <c r="J104" s="46" t="s">
        <v>274</v>
      </c>
      <c r="K104" s="25">
        <f t="shared" si="6"/>
        <v>0</v>
      </c>
      <c r="L104" s="25">
        <f t="shared" si="7"/>
        <v>2590</v>
      </c>
      <c r="M104" s="46" t="s">
        <v>274</v>
      </c>
    </row>
    <row r="105" spans="1:13" x14ac:dyDescent="0.2">
      <c r="A105" s="5" t="s">
        <v>130</v>
      </c>
      <c r="B105" s="22">
        <v>187</v>
      </c>
      <c r="C105" s="25">
        <v>127452</v>
      </c>
      <c r="D105" s="46">
        <f t="shared" si="8"/>
        <v>68056.14973262031</v>
      </c>
      <c r="E105" s="25">
        <v>0</v>
      </c>
      <c r="F105" s="25">
        <v>108871</v>
      </c>
      <c r="G105" s="46" t="s">
        <v>274</v>
      </c>
      <c r="H105" s="25">
        <v>1324</v>
      </c>
      <c r="I105" s="25">
        <v>17209</v>
      </c>
      <c r="J105" s="46">
        <f t="shared" si="4"/>
        <v>1199.773413897281</v>
      </c>
      <c r="K105" s="25">
        <f t="shared" si="6"/>
        <v>1324</v>
      </c>
      <c r="L105" s="25">
        <f t="shared" si="7"/>
        <v>126080</v>
      </c>
      <c r="M105" s="46">
        <f t="shared" si="5"/>
        <v>9422.6586102719048</v>
      </c>
    </row>
    <row r="106" spans="1:13" x14ac:dyDescent="0.2">
      <c r="A106" s="5"/>
      <c r="B106" s="22"/>
      <c r="C106" s="25"/>
      <c r="D106" s="46"/>
      <c r="E106" s="25"/>
      <c r="F106" s="25"/>
      <c r="G106" s="46"/>
      <c r="H106" s="25"/>
      <c r="I106" s="25"/>
      <c r="J106" s="46"/>
      <c r="K106" s="25"/>
      <c r="L106" s="25"/>
      <c r="M106" s="46"/>
    </row>
    <row r="107" spans="1:13" x14ac:dyDescent="0.2">
      <c r="A107" s="40" t="s">
        <v>279</v>
      </c>
      <c r="B107" s="22"/>
      <c r="C107" s="25"/>
      <c r="D107" s="46"/>
      <c r="E107" s="25"/>
      <c r="F107" s="25"/>
      <c r="G107" s="46"/>
      <c r="H107" s="25"/>
      <c r="I107" s="25"/>
      <c r="J107" s="46"/>
      <c r="K107" s="25"/>
      <c r="L107" s="25"/>
      <c r="M107" s="46"/>
    </row>
    <row r="108" spans="1:13" x14ac:dyDescent="0.2">
      <c r="A108" s="6" t="s">
        <v>21</v>
      </c>
      <c r="B108" s="18">
        <v>0</v>
      </c>
      <c r="C108" s="20">
        <v>1413</v>
      </c>
      <c r="D108" s="46" t="s">
        <v>274</v>
      </c>
      <c r="E108" s="20">
        <v>0</v>
      </c>
      <c r="F108" s="20">
        <v>846</v>
      </c>
      <c r="G108" s="46" t="s">
        <v>274</v>
      </c>
      <c r="H108" s="20">
        <v>6</v>
      </c>
      <c r="I108" s="20">
        <v>530</v>
      </c>
      <c r="J108" s="46">
        <f t="shared" si="4"/>
        <v>8733.3333333333321</v>
      </c>
      <c r="K108" s="20">
        <f t="shared" si="6"/>
        <v>6</v>
      </c>
      <c r="L108" s="20">
        <f t="shared" si="7"/>
        <v>1376</v>
      </c>
      <c r="M108" s="46">
        <f t="shared" si="5"/>
        <v>22833.333333333336</v>
      </c>
    </row>
    <row r="109" spans="1:13" x14ac:dyDescent="0.2">
      <c r="A109" s="6" t="s">
        <v>22</v>
      </c>
      <c r="B109" s="18">
        <v>0</v>
      </c>
      <c r="C109" s="20">
        <v>10555</v>
      </c>
      <c r="D109" s="46" t="s">
        <v>274</v>
      </c>
      <c r="E109" s="20">
        <v>0</v>
      </c>
      <c r="F109" s="20">
        <v>4660</v>
      </c>
      <c r="G109" s="46" t="s">
        <v>274</v>
      </c>
      <c r="H109" s="20">
        <v>147</v>
      </c>
      <c r="I109" s="20">
        <v>3558</v>
      </c>
      <c r="J109" s="46">
        <f t="shared" si="4"/>
        <v>2320.408163265306</v>
      </c>
      <c r="K109" s="20">
        <f t="shared" si="6"/>
        <v>147</v>
      </c>
      <c r="L109" s="20">
        <f t="shared" si="7"/>
        <v>8218</v>
      </c>
      <c r="M109" s="46">
        <f t="shared" si="5"/>
        <v>5490.4761904761908</v>
      </c>
    </row>
    <row r="110" spans="1:13" x14ac:dyDescent="0.2">
      <c r="A110" s="6" t="s">
        <v>23</v>
      </c>
      <c r="B110" s="18">
        <v>0</v>
      </c>
      <c r="C110" s="20">
        <v>1410</v>
      </c>
      <c r="D110" s="46" t="s">
        <v>274</v>
      </c>
      <c r="E110" s="20">
        <v>0</v>
      </c>
      <c r="F110" s="20">
        <v>1194</v>
      </c>
      <c r="G110" s="46" t="s">
        <v>274</v>
      </c>
      <c r="H110" s="20">
        <v>0</v>
      </c>
      <c r="I110" s="20">
        <v>217</v>
      </c>
      <c r="J110" s="46" t="s">
        <v>274</v>
      </c>
      <c r="K110" s="20">
        <f t="shared" si="6"/>
        <v>0</v>
      </c>
      <c r="L110" s="20">
        <f t="shared" si="7"/>
        <v>1411</v>
      </c>
      <c r="M110" s="46" t="s">
        <v>274</v>
      </c>
    </row>
    <row r="111" spans="1:13" x14ac:dyDescent="0.2">
      <c r="A111" s="6" t="s">
        <v>24</v>
      </c>
      <c r="B111" s="18">
        <v>0</v>
      </c>
      <c r="C111" s="20">
        <v>26530</v>
      </c>
      <c r="D111" s="46" t="s">
        <v>274</v>
      </c>
      <c r="E111" s="20">
        <v>0</v>
      </c>
      <c r="F111" s="20">
        <v>23825</v>
      </c>
      <c r="G111" s="46" t="s">
        <v>274</v>
      </c>
      <c r="H111" s="20">
        <v>534</v>
      </c>
      <c r="I111" s="20">
        <v>4066</v>
      </c>
      <c r="J111" s="46">
        <f t="shared" si="4"/>
        <v>661.42322097378269</v>
      </c>
      <c r="K111" s="20">
        <f t="shared" si="6"/>
        <v>534</v>
      </c>
      <c r="L111" s="20">
        <f t="shared" si="7"/>
        <v>27891</v>
      </c>
      <c r="M111" s="46">
        <f t="shared" si="5"/>
        <v>5123.0337078651683</v>
      </c>
    </row>
    <row r="112" spans="1:13" x14ac:dyDescent="0.2">
      <c r="A112" s="6" t="s">
        <v>25</v>
      </c>
      <c r="B112" s="18">
        <v>0</v>
      </c>
      <c r="C112" s="20">
        <v>47</v>
      </c>
      <c r="D112" s="46" t="s">
        <v>274</v>
      </c>
      <c r="E112" s="20">
        <v>0</v>
      </c>
      <c r="F112" s="20">
        <v>48</v>
      </c>
      <c r="G112" s="46" t="s">
        <v>274</v>
      </c>
      <c r="H112" s="20">
        <v>0</v>
      </c>
      <c r="I112" s="20">
        <v>2</v>
      </c>
      <c r="J112" s="46" t="s">
        <v>274</v>
      </c>
      <c r="K112" s="20">
        <f t="shared" si="6"/>
        <v>0</v>
      </c>
      <c r="L112" s="20">
        <f t="shared" si="7"/>
        <v>50</v>
      </c>
      <c r="M112" s="46" t="s">
        <v>274</v>
      </c>
    </row>
    <row r="113" spans="1:13" x14ac:dyDescent="0.2">
      <c r="A113" s="6" t="s">
        <v>26</v>
      </c>
      <c r="B113" s="18">
        <v>0</v>
      </c>
      <c r="C113" s="20">
        <v>18870</v>
      </c>
      <c r="D113" s="46" t="s">
        <v>274</v>
      </c>
      <c r="E113" s="20">
        <v>0</v>
      </c>
      <c r="F113" s="20">
        <v>16111</v>
      </c>
      <c r="G113" s="46" t="s">
        <v>274</v>
      </c>
      <c r="H113" s="20">
        <v>18</v>
      </c>
      <c r="I113" s="20">
        <v>3709</v>
      </c>
      <c r="J113" s="46">
        <f t="shared" si="4"/>
        <v>20505.555555555555</v>
      </c>
      <c r="K113" s="20">
        <f t="shared" si="6"/>
        <v>18</v>
      </c>
      <c r="L113" s="20">
        <f t="shared" si="7"/>
        <v>19820</v>
      </c>
      <c r="M113" s="46">
        <f t="shared" si="5"/>
        <v>110011.11111111111</v>
      </c>
    </row>
    <row r="114" spans="1:13" x14ac:dyDescent="0.2">
      <c r="A114" s="6" t="s">
        <v>27</v>
      </c>
      <c r="B114" s="18">
        <v>0</v>
      </c>
      <c r="C114" s="20">
        <v>17704</v>
      </c>
      <c r="D114" s="46" t="s">
        <v>274</v>
      </c>
      <c r="E114" s="20">
        <v>0</v>
      </c>
      <c r="F114" s="20">
        <v>18186</v>
      </c>
      <c r="G114" s="46" t="s">
        <v>274</v>
      </c>
      <c r="H114" s="20">
        <v>585</v>
      </c>
      <c r="I114" s="20">
        <v>536</v>
      </c>
      <c r="J114" s="46">
        <f t="shared" si="4"/>
        <v>-8.3760683760683747</v>
      </c>
      <c r="K114" s="20">
        <f t="shared" si="6"/>
        <v>585</v>
      </c>
      <c r="L114" s="20">
        <f t="shared" si="7"/>
        <v>18722</v>
      </c>
      <c r="M114" s="46">
        <f t="shared" si="5"/>
        <v>3100.3418803418804</v>
      </c>
    </row>
    <row r="115" spans="1:13" x14ac:dyDescent="0.2">
      <c r="A115" s="6" t="s">
        <v>28</v>
      </c>
      <c r="B115" s="18">
        <v>0</v>
      </c>
      <c r="C115" s="20">
        <v>31059</v>
      </c>
      <c r="D115" s="46" t="s">
        <v>274</v>
      </c>
      <c r="E115" s="20">
        <v>0</v>
      </c>
      <c r="F115" s="20">
        <v>25484</v>
      </c>
      <c r="G115" s="46" t="s">
        <v>274</v>
      </c>
      <c r="H115" s="20">
        <v>34</v>
      </c>
      <c r="I115" s="20">
        <v>3825</v>
      </c>
      <c r="J115" s="46">
        <f t="shared" si="4"/>
        <v>11150</v>
      </c>
      <c r="K115" s="20">
        <f t="shared" si="6"/>
        <v>34</v>
      </c>
      <c r="L115" s="20">
        <f t="shared" si="7"/>
        <v>29309</v>
      </c>
      <c r="M115" s="46">
        <f t="shared" si="5"/>
        <v>86102.941176470587</v>
      </c>
    </row>
    <row r="116" spans="1:13" x14ac:dyDescent="0.2">
      <c r="A116" s="6" t="s">
        <v>29</v>
      </c>
      <c r="B116" s="18">
        <v>187</v>
      </c>
      <c r="C116" s="20">
        <v>3360</v>
      </c>
      <c r="D116" s="46">
        <f>(C116-B116)/B116*100</f>
        <v>1696.7914438502676</v>
      </c>
      <c r="E116" s="20">
        <v>0</v>
      </c>
      <c r="F116" s="20">
        <v>2565</v>
      </c>
      <c r="G116" s="46" t="s">
        <v>274</v>
      </c>
      <c r="H116" s="20">
        <v>0</v>
      </c>
      <c r="I116" s="20">
        <v>0</v>
      </c>
      <c r="J116" s="46" t="s">
        <v>274</v>
      </c>
      <c r="K116" s="20">
        <f t="shared" si="6"/>
        <v>0</v>
      </c>
      <c r="L116" s="20">
        <f t="shared" si="7"/>
        <v>2565</v>
      </c>
      <c r="M116" s="46" t="s">
        <v>274</v>
      </c>
    </row>
    <row r="117" spans="1:13" x14ac:dyDescent="0.2">
      <c r="A117" s="6" t="s">
        <v>30</v>
      </c>
      <c r="B117" s="18">
        <v>0</v>
      </c>
      <c r="C117" s="20">
        <v>3286</v>
      </c>
      <c r="D117" s="46" t="s">
        <v>274</v>
      </c>
      <c r="E117" s="20">
        <v>0</v>
      </c>
      <c r="F117" s="20">
        <v>2993</v>
      </c>
      <c r="G117" s="46" t="s">
        <v>274</v>
      </c>
      <c r="H117" s="20">
        <v>0</v>
      </c>
      <c r="I117" s="20">
        <v>128</v>
      </c>
      <c r="J117" s="46" t="s">
        <v>274</v>
      </c>
      <c r="K117" s="20">
        <f t="shared" si="6"/>
        <v>0</v>
      </c>
      <c r="L117" s="20">
        <f t="shared" si="7"/>
        <v>3121</v>
      </c>
      <c r="M117" s="46" t="s">
        <v>274</v>
      </c>
    </row>
    <row r="118" spans="1:13" x14ac:dyDescent="0.2">
      <c r="A118" s="6" t="s">
        <v>31</v>
      </c>
      <c r="B118" s="18">
        <v>0</v>
      </c>
      <c r="C118" s="20">
        <v>287</v>
      </c>
      <c r="D118" s="46" t="s">
        <v>274</v>
      </c>
      <c r="E118" s="20">
        <v>0</v>
      </c>
      <c r="F118" s="20">
        <v>230</v>
      </c>
      <c r="G118" s="46" t="s">
        <v>274</v>
      </c>
      <c r="H118" s="20">
        <v>0</v>
      </c>
      <c r="I118" s="20">
        <v>0</v>
      </c>
      <c r="J118" s="46" t="s">
        <v>274</v>
      </c>
      <c r="K118" s="20">
        <f t="shared" si="6"/>
        <v>0</v>
      </c>
      <c r="L118" s="20">
        <f t="shared" si="7"/>
        <v>230</v>
      </c>
      <c r="M118" s="46" t="s">
        <v>274</v>
      </c>
    </row>
    <row r="119" spans="1:13" x14ac:dyDescent="0.2">
      <c r="A119" s="6" t="s">
        <v>32</v>
      </c>
      <c r="B119" s="18">
        <v>0</v>
      </c>
      <c r="C119" s="20">
        <v>8126</v>
      </c>
      <c r="D119" s="46" t="s">
        <v>274</v>
      </c>
      <c r="E119" s="20">
        <v>0</v>
      </c>
      <c r="F119" s="20">
        <v>5406</v>
      </c>
      <c r="G119" s="46" t="s">
        <v>274</v>
      </c>
      <c r="H119" s="20">
        <v>0</v>
      </c>
      <c r="I119" s="20">
        <v>635</v>
      </c>
      <c r="J119" s="46" t="s">
        <v>274</v>
      </c>
      <c r="K119" s="20">
        <f t="shared" si="6"/>
        <v>0</v>
      </c>
      <c r="L119" s="20">
        <f t="shared" si="7"/>
        <v>6041</v>
      </c>
      <c r="M119" s="46" t="s">
        <v>274</v>
      </c>
    </row>
    <row r="120" spans="1:13" x14ac:dyDescent="0.2">
      <c r="A120" s="6" t="s">
        <v>33</v>
      </c>
      <c r="B120" s="18">
        <v>0</v>
      </c>
      <c r="C120" s="20">
        <v>0</v>
      </c>
      <c r="D120" s="46" t="s">
        <v>274</v>
      </c>
      <c r="E120" s="20">
        <v>0</v>
      </c>
      <c r="F120" s="20">
        <v>3</v>
      </c>
      <c r="G120" s="46" t="s">
        <v>274</v>
      </c>
      <c r="H120" s="20">
        <v>0</v>
      </c>
      <c r="I120" s="20">
        <v>0</v>
      </c>
      <c r="J120" s="46" t="s">
        <v>274</v>
      </c>
      <c r="K120" s="20">
        <f t="shared" si="6"/>
        <v>0</v>
      </c>
      <c r="L120" s="20">
        <f t="shared" si="7"/>
        <v>3</v>
      </c>
      <c r="M120" s="46" t="s">
        <v>274</v>
      </c>
    </row>
    <row r="121" spans="1:13" x14ac:dyDescent="0.2">
      <c r="A121" s="6" t="s">
        <v>34</v>
      </c>
      <c r="B121" s="18">
        <v>0</v>
      </c>
      <c r="C121" s="20">
        <v>4805</v>
      </c>
      <c r="D121" s="46" t="s">
        <v>274</v>
      </c>
      <c r="E121" s="20">
        <v>0</v>
      </c>
      <c r="F121" s="20">
        <v>7154</v>
      </c>
      <c r="G121" s="46" t="s">
        <v>274</v>
      </c>
      <c r="H121" s="20">
        <v>0</v>
      </c>
      <c r="I121" s="20">
        <v>3</v>
      </c>
      <c r="J121" s="46" t="s">
        <v>274</v>
      </c>
      <c r="K121" s="20">
        <f t="shared" si="6"/>
        <v>0</v>
      </c>
      <c r="L121" s="20">
        <f t="shared" si="7"/>
        <v>7157</v>
      </c>
      <c r="M121" s="46" t="s">
        <v>274</v>
      </c>
    </row>
    <row r="122" spans="1:13" x14ac:dyDescent="0.2">
      <c r="A122" s="6" t="s">
        <v>35</v>
      </c>
      <c r="B122" s="18">
        <v>0</v>
      </c>
      <c r="C122" s="20">
        <v>0</v>
      </c>
      <c r="D122" s="46" t="s">
        <v>274</v>
      </c>
      <c r="E122" s="20">
        <v>0</v>
      </c>
      <c r="F122" s="20">
        <v>166</v>
      </c>
      <c r="G122" s="46" t="s">
        <v>274</v>
      </c>
      <c r="H122" s="20">
        <v>0</v>
      </c>
      <c r="I122" s="20">
        <v>0</v>
      </c>
      <c r="J122" s="46" t="s">
        <v>274</v>
      </c>
      <c r="K122" s="20">
        <f t="shared" si="6"/>
        <v>0</v>
      </c>
      <c r="L122" s="20">
        <f t="shared" si="7"/>
        <v>166</v>
      </c>
      <c r="M122" s="46" t="s">
        <v>274</v>
      </c>
    </row>
    <row r="123" spans="1:13" x14ac:dyDescent="0.2">
      <c r="A123" s="5" t="s">
        <v>50</v>
      </c>
      <c r="B123" s="22">
        <v>187</v>
      </c>
      <c r="C123" s="25">
        <v>127452</v>
      </c>
      <c r="D123" s="46">
        <f t="shared" si="8"/>
        <v>68056.14973262031</v>
      </c>
      <c r="E123" s="25">
        <v>0</v>
      </c>
      <c r="F123" s="25">
        <v>108871</v>
      </c>
      <c r="G123" s="46" t="s">
        <v>274</v>
      </c>
      <c r="H123" s="25">
        <v>1324</v>
      </c>
      <c r="I123" s="25">
        <v>17209</v>
      </c>
      <c r="J123" s="46">
        <f t="shared" si="4"/>
        <v>1199.773413897281</v>
      </c>
      <c r="K123" s="25">
        <f t="shared" si="6"/>
        <v>1324</v>
      </c>
      <c r="L123" s="25">
        <f t="shared" si="7"/>
        <v>126080</v>
      </c>
      <c r="M123" s="46">
        <f t="shared" si="5"/>
        <v>9422.6586102719048</v>
      </c>
    </row>
    <row r="124" spans="1:13" x14ac:dyDescent="0.2">
      <c r="A124" s="5"/>
      <c r="B124" s="22"/>
      <c r="C124" s="25"/>
      <c r="D124" s="46"/>
      <c r="E124" s="25"/>
      <c r="F124" s="25"/>
      <c r="G124" s="46"/>
      <c r="H124" s="25"/>
      <c r="I124" s="25"/>
      <c r="J124" s="46"/>
      <c r="K124" s="25"/>
      <c r="L124" s="25"/>
      <c r="M124" s="46"/>
    </row>
    <row r="125" spans="1:13" x14ac:dyDescent="0.2">
      <c r="A125" s="5" t="s">
        <v>131</v>
      </c>
      <c r="B125" s="21"/>
      <c r="C125" s="24"/>
      <c r="D125" s="46"/>
      <c r="E125" s="24"/>
      <c r="F125" s="24"/>
      <c r="G125" s="46"/>
      <c r="H125" s="24"/>
      <c r="I125" s="24"/>
      <c r="J125" s="46"/>
      <c r="K125" s="24"/>
      <c r="L125" s="24"/>
      <c r="M125" s="46"/>
    </row>
    <row r="126" spans="1:13" x14ac:dyDescent="0.2">
      <c r="A126" s="5" t="s">
        <v>132</v>
      </c>
      <c r="B126" s="21"/>
      <c r="C126" s="24"/>
      <c r="D126" s="46"/>
      <c r="E126" s="24"/>
      <c r="F126" s="24"/>
      <c r="G126" s="46"/>
      <c r="H126" s="24"/>
      <c r="I126" s="24"/>
      <c r="J126" s="46"/>
      <c r="K126" s="24"/>
      <c r="L126" s="24"/>
      <c r="M126" s="46"/>
    </row>
    <row r="127" spans="1:13" x14ac:dyDescent="0.2">
      <c r="A127" s="6" t="s">
        <v>133</v>
      </c>
      <c r="B127" s="18">
        <v>0</v>
      </c>
      <c r="C127" s="20">
        <v>95</v>
      </c>
      <c r="D127" s="46" t="s">
        <v>274</v>
      </c>
      <c r="E127" s="20">
        <v>0</v>
      </c>
      <c r="F127" s="20">
        <v>84</v>
      </c>
      <c r="G127" s="46" t="s">
        <v>274</v>
      </c>
      <c r="H127" s="20">
        <v>0</v>
      </c>
      <c r="I127" s="20">
        <v>16</v>
      </c>
      <c r="J127" s="46" t="s">
        <v>274</v>
      </c>
      <c r="K127" s="20">
        <f t="shared" si="6"/>
        <v>0</v>
      </c>
      <c r="L127" s="20">
        <f t="shared" si="7"/>
        <v>100</v>
      </c>
      <c r="M127" s="46" t="s">
        <v>274</v>
      </c>
    </row>
    <row r="128" spans="1:13" x14ac:dyDescent="0.2">
      <c r="A128" s="13" t="s">
        <v>271</v>
      </c>
      <c r="B128" s="18">
        <v>0</v>
      </c>
      <c r="C128" s="20">
        <v>11844</v>
      </c>
      <c r="D128" s="46" t="s">
        <v>274</v>
      </c>
      <c r="E128" s="20">
        <v>0</v>
      </c>
      <c r="F128" s="20">
        <v>11469</v>
      </c>
      <c r="G128" s="46" t="s">
        <v>274</v>
      </c>
      <c r="H128" s="20">
        <v>0</v>
      </c>
      <c r="I128" s="20">
        <v>50</v>
      </c>
      <c r="J128" s="46" t="s">
        <v>274</v>
      </c>
      <c r="K128" s="20">
        <f t="shared" si="6"/>
        <v>0</v>
      </c>
      <c r="L128" s="20">
        <f t="shared" si="7"/>
        <v>11519</v>
      </c>
      <c r="M128" s="46" t="s">
        <v>274</v>
      </c>
    </row>
    <row r="129" spans="1:13" x14ac:dyDescent="0.2">
      <c r="A129" s="5" t="s">
        <v>134</v>
      </c>
      <c r="B129" s="22">
        <v>0</v>
      </c>
      <c r="C129" s="25">
        <v>11939</v>
      </c>
      <c r="D129" s="46" t="s">
        <v>274</v>
      </c>
      <c r="E129" s="25">
        <v>0</v>
      </c>
      <c r="F129" s="25">
        <v>11553</v>
      </c>
      <c r="G129" s="46" t="s">
        <v>274</v>
      </c>
      <c r="H129" s="25">
        <v>0</v>
      </c>
      <c r="I129" s="25">
        <v>66</v>
      </c>
      <c r="J129" s="46" t="s">
        <v>274</v>
      </c>
      <c r="K129" s="25">
        <f t="shared" si="6"/>
        <v>0</v>
      </c>
      <c r="L129" s="25">
        <f t="shared" si="7"/>
        <v>11619</v>
      </c>
      <c r="M129" s="46" t="s">
        <v>274</v>
      </c>
    </row>
    <row r="130" spans="1:13" x14ac:dyDescent="0.2">
      <c r="A130" s="5" t="s">
        <v>135</v>
      </c>
      <c r="B130" s="21"/>
      <c r="C130" s="24"/>
      <c r="D130" s="46"/>
      <c r="E130" s="24"/>
      <c r="F130" s="24"/>
      <c r="G130" s="46"/>
      <c r="H130" s="24"/>
      <c r="I130" s="24"/>
      <c r="J130" s="46"/>
      <c r="K130" s="24"/>
      <c r="L130" s="24"/>
      <c r="M130" s="46"/>
    </row>
    <row r="131" spans="1:13" x14ac:dyDescent="0.2">
      <c r="A131" s="6" t="s">
        <v>136</v>
      </c>
      <c r="B131" s="18">
        <v>0</v>
      </c>
      <c r="C131" s="20">
        <v>15</v>
      </c>
      <c r="D131" s="46" t="s">
        <v>274</v>
      </c>
      <c r="E131" s="20">
        <v>0</v>
      </c>
      <c r="F131" s="20">
        <v>15</v>
      </c>
      <c r="G131" s="46" t="s">
        <v>274</v>
      </c>
      <c r="H131" s="20">
        <v>0</v>
      </c>
      <c r="I131" s="20">
        <v>0</v>
      </c>
      <c r="J131" s="46" t="s">
        <v>274</v>
      </c>
      <c r="K131" s="20">
        <f t="shared" si="6"/>
        <v>0</v>
      </c>
      <c r="L131" s="20">
        <f t="shared" si="7"/>
        <v>15</v>
      </c>
      <c r="M131" s="46" t="s">
        <v>274</v>
      </c>
    </row>
    <row r="132" spans="1:13" x14ac:dyDescent="0.2">
      <c r="A132" s="5" t="s">
        <v>137</v>
      </c>
      <c r="B132" s="22">
        <v>0</v>
      </c>
      <c r="C132" s="25">
        <v>15</v>
      </c>
      <c r="D132" s="46" t="s">
        <v>274</v>
      </c>
      <c r="E132" s="25">
        <v>0</v>
      </c>
      <c r="F132" s="25">
        <v>15</v>
      </c>
      <c r="G132" s="46" t="s">
        <v>274</v>
      </c>
      <c r="H132" s="25">
        <v>0</v>
      </c>
      <c r="I132" s="25">
        <v>0</v>
      </c>
      <c r="J132" s="46" t="s">
        <v>274</v>
      </c>
      <c r="K132" s="25">
        <f t="shared" si="6"/>
        <v>0</v>
      </c>
      <c r="L132" s="25">
        <f t="shared" si="7"/>
        <v>15</v>
      </c>
      <c r="M132" s="46" t="s">
        <v>274</v>
      </c>
    </row>
    <row r="133" spans="1:13" x14ac:dyDescent="0.2">
      <c r="A133" s="5" t="s">
        <v>139</v>
      </c>
      <c r="B133" s="22">
        <v>0</v>
      </c>
      <c r="C133" s="25">
        <v>11954</v>
      </c>
      <c r="D133" s="46" t="s">
        <v>274</v>
      </c>
      <c r="E133" s="25">
        <v>0</v>
      </c>
      <c r="F133" s="25">
        <v>11568</v>
      </c>
      <c r="G133" s="46" t="s">
        <v>274</v>
      </c>
      <c r="H133" s="25">
        <v>0</v>
      </c>
      <c r="I133" s="25">
        <v>66</v>
      </c>
      <c r="J133" s="46" t="s">
        <v>274</v>
      </c>
      <c r="K133" s="25">
        <f t="shared" si="6"/>
        <v>0</v>
      </c>
      <c r="L133" s="25">
        <f t="shared" si="7"/>
        <v>11634</v>
      </c>
      <c r="M133" s="46" t="s">
        <v>274</v>
      </c>
    </row>
    <row r="134" spans="1:13" x14ac:dyDescent="0.2">
      <c r="A134" s="5" t="s">
        <v>140</v>
      </c>
      <c r="B134" s="22">
        <v>187</v>
      </c>
      <c r="C134" s="25">
        <v>305952</v>
      </c>
      <c r="D134" s="46">
        <f t="shared" si="8"/>
        <v>163510.69518716575</v>
      </c>
      <c r="E134" s="25">
        <v>0</v>
      </c>
      <c r="F134" s="25">
        <v>261633</v>
      </c>
      <c r="G134" s="46" t="s">
        <v>274</v>
      </c>
      <c r="H134" s="25">
        <v>4077</v>
      </c>
      <c r="I134" s="25">
        <v>42025</v>
      </c>
      <c r="J134" s="46">
        <f t="shared" si="4"/>
        <v>930.78243806720627</v>
      </c>
      <c r="K134" s="25">
        <f t="shared" si="6"/>
        <v>4077</v>
      </c>
      <c r="L134" s="25">
        <f t="shared" si="7"/>
        <v>303658</v>
      </c>
      <c r="M134" s="46">
        <f t="shared" si="5"/>
        <v>7348.074564630856</v>
      </c>
    </row>
    <row r="135" spans="1:13" x14ac:dyDescent="0.2">
      <c r="A135" s="5"/>
      <c r="B135" s="22"/>
      <c r="C135" s="25"/>
      <c r="D135" s="46"/>
      <c r="E135" s="25"/>
      <c r="F135" s="25"/>
      <c r="G135" s="46"/>
      <c r="H135" s="25"/>
      <c r="I135" s="25"/>
      <c r="J135" s="46"/>
      <c r="K135" s="25"/>
      <c r="L135" s="25"/>
      <c r="M135" s="46"/>
    </row>
    <row r="136" spans="1:13" x14ac:dyDescent="0.2">
      <c r="A136" s="40" t="s">
        <v>279</v>
      </c>
      <c r="B136" s="22"/>
      <c r="C136" s="25"/>
      <c r="D136" s="46"/>
      <c r="E136" s="25"/>
      <c r="F136" s="25"/>
      <c r="G136" s="46"/>
      <c r="H136" s="25"/>
      <c r="I136" s="25"/>
      <c r="J136" s="46"/>
      <c r="K136" s="25"/>
      <c r="L136" s="25"/>
      <c r="M136" s="46"/>
    </row>
    <row r="137" spans="1:13" x14ac:dyDescent="0.2">
      <c r="A137" s="6" t="s">
        <v>27</v>
      </c>
      <c r="B137" s="18">
        <v>0</v>
      </c>
      <c r="C137" s="20">
        <v>110</v>
      </c>
      <c r="D137" s="46" t="s">
        <v>274</v>
      </c>
      <c r="E137" s="20">
        <v>0</v>
      </c>
      <c r="F137" s="20">
        <v>99</v>
      </c>
      <c r="G137" s="46" t="s">
        <v>274</v>
      </c>
      <c r="H137" s="20">
        <v>0</v>
      </c>
      <c r="I137" s="20">
        <v>16</v>
      </c>
      <c r="J137" s="46" t="s">
        <v>274</v>
      </c>
      <c r="K137" s="20">
        <f t="shared" si="6"/>
        <v>0</v>
      </c>
      <c r="L137" s="20">
        <f t="shared" si="7"/>
        <v>115</v>
      </c>
      <c r="M137" s="46" t="s">
        <v>274</v>
      </c>
    </row>
    <row r="138" spans="1:13" x14ac:dyDescent="0.2">
      <c r="A138" s="6" t="s">
        <v>28</v>
      </c>
      <c r="B138" s="18">
        <v>0</v>
      </c>
      <c r="C138" s="20">
        <v>11844</v>
      </c>
      <c r="D138" s="46" t="s">
        <v>274</v>
      </c>
      <c r="E138" s="20">
        <v>0</v>
      </c>
      <c r="F138" s="20">
        <v>11469</v>
      </c>
      <c r="G138" s="46" t="s">
        <v>274</v>
      </c>
      <c r="H138" s="20">
        <v>0</v>
      </c>
      <c r="I138" s="20">
        <v>50</v>
      </c>
      <c r="J138" s="46" t="s">
        <v>274</v>
      </c>
      <c r="K138" s="20">
        <f t="shared" si="6"/>
        <v>0</v>
      </c>
      <c r="L138" s="20">
        <f t="shared" si="7"/>
        <v>11519</v>
      </c>
      <c r="M138" s="46" t="s">
        <v>274</v>
      </c>
    </row>
    <row r="139" spans="1:13" x14ac:dyDescent="0.2">
      <c r="A139" s="5" t="s">
        <v>51</v>
      </c>
      <c r="B139" s="22">
        <v>0</v>
      </c>
      <c r="C139" s="25">
        <v>11954</v>
      </c>
      <c r="D139" s="46" t="s">
        <v>274</v>
      </c>
      <c r="E139" s="25">
        <v>0</v>
      </c>
      <c r="F139" s="25">
        <v>11568</v>
      </c>
      <c r="G139" s="46" t="s">
        <v>274</v>
      </c>
      <c r="H139" s="25">
        <v>0</v>
      </c>
      <c r="I139" s="25">
        <v>66</v>
      </c>
      <c r="J139" s="46" t="s">
        <v>274</v>
      </c>
      <c r="K139" s="25">
        <f t="shared" si="6"/>
        <v>0</v>
      </c>
      <c r="L139" s="25">
        <f t="shared" si="7"/>
        <v>11634</v>
      </c>
      <c r="M139" s="46" t="s">
        <v>274</v>
      </c>
    </row>
    <row r="140" spans="1:13" x14ac:dyDescent="0.2">
      <c r="A140" s="5" t="s">
        <v>10</v>
      </c>
      <c r="B140" s="22">
        <v>187</v>
      </c>
      <c r="C140" s="25">
        <v>305952</v>
      </c>
      <c r="D140" s="46">
        <f t="shared" ref="D140:D185" si="9">(C140-B140)/B140*100</f>
        <v>163510.69518716575</v>
      </c>
      <c r="E140" s="25">
        <v>0</v>
      </c>
      <c r="F140" s="25">
        <v>261633</v>
      </c>
      <c r="G140" s="46" t="s">
        <v>274</v>
      </c>
      <c r="H140" s="25">
        <v>4077</v>
      </c>
      <c r="I140" s="25">
        <v>42025</v>
      </c>
      <c r="J140" s="46">
        <f t="shared" ref="J140:J202" si="10">(I140-H140)/H140*100</f>
        <v>930.78243806720627</v>
      </c>
      <c r="K140" s="25">
        <f t="shared" si="6"/>
        <v>4077</v>
      </c>
      <c r="L140" s="25">
        <f t="shared" si="7"/>
        <v>303658</v>
      </c>
      <c r="M140" s="46">
        <f t="shared" ref="M140:M202" si="11">(L140-K140)/K140*100</f>
        <v>7348.074564630856</v>
      </c>
    </row>
    <row r="141" spans="1:13" x14ac:dyDescent="0.2">
      <c r="A141" s="15" t="s">
        <v>272</v>
      </c>
      <c r="B141" s="22"/>
      <c r="C141" s="25"/>
      <c r="D141" s="46"/>
      <c r="E141" s="25"/>
      <c r="F141" s="25"/>
      <c r="G141" s="46"/>
      <c r="H141" s="25"/>
      <c r="I141" s="25"/>
      <c r="J141" s="46"/>
      <c r="K141" s="25"/>
      <c r="L141" s="25"/>
      <c r="M141" s="46"/>
    </row>
    <row r="142" spans="1:13" x14ac:dyDescent="0.2">
      <c r="A142" s="5"/>
      <c r="B142" s="22"/>
      <c r="C142" s="25"/>
      <c r="D142" s="46"/>
      <c r="E142" s="25"/>
      <c r="F142" s="25"/>
      <c r="G142" s="46"/>
      <c r="H142" s="25"/>
      <c r="I142" s="25"/>
      <c r="J142" s="46"/>
      <c r="K142" s="25"/>
      <c r="L142" s="25"/>
      <c r="M142" s="46"/>
    </row>
    <row r="143" spans="1:13" x14ac:dyDescent="0.2">
      <c r="A143" s="5" t="s">
        <v>258</v>
      </c>
      <c r="B143" s="21"/>
      <c r="C143" s="24"/>
      <c r="D143" s="46"/>
      <c r="E143" s="24"/>
      <c r="F143" s="24"/>
      <c r="G143" s="46"/>
      <c r="H143" s="24"/>
      <c r="I143" s="24"/>
      <c r="J143" s="46"/>
      <c r="K143" s="24"/>
      <c r="L143" s="24"/>
      <c r="M143" s="46"/>
    </row>
    <row r="144" spans="1:13" x14ac:dyDescent="0.2">
      <c r="A144" s="5" t="s">
        <v>52</v>
      </c>
      <c r="B144" s="21"/>
      <c r="C144" s="24"/>
      <c r="D144" s="46"/>
      <c r="E144" s="24"/>
      <c r="F144" s="24"/>
      <c r="G144" s="46"/>
      <c r="H144" s="24"/>
      <c r="I144" s="24"/>
      <c r="J144" s="46"/>
      <c r="K144" s="24"/>
      <c r="L144" s="24"/>
      <c r="M144" s="46"/>
    </row>
    <row r="145" spans="1:13" x14ac:dyDescent="0.2">
      <c r="A145" s="5" t="s">
        <v>146</v>
      </c>
      <c r="B145" s="21"/>
      <c r="C145" s="24"/>
      <c r="D145" s="46"/>
      <c r="E145" s="24"/>
      <c r="F145" s="24"/>
      <c r="G145" s="46"/>
      <c r="H145" s="24"/>
      <c r="I145" s="24"/>
      <c r="J145" s="46"/>
      <c r="K145" s="24"/>
      <c r="L145" s="24"/>
      <c r="M145" s="46"/>
    </row>
    <row r="146" spans="1:13" x14ac:dyDescent="0.2">
      <c r="A146" s="6" t="s">
        <v>147</v>
      </c>
      <c r="B146" s="18">
        <v>33</v>
      </c>
      <c r="C146" s="20">
        <v>248</v>
      </c>
      <c r="D146" s="46">
        <f t="shared" si="9"/>
        <v>651.5151515151515</v>
      </c>
      <c r="E146" s="20">
        <v>0</v>
      </c>
      <c r="F146" s="20">
        <v>170</v>
      </c>
      <c r="G146" s="46" t="s">
        <v>274</v>
      </c>
      <c r="H146" s="20">
        <v>0</v>
      </c>
      <c r="I146" s="20">
        <v>38</v>
      </c>
      <c r="J146" s="46" t="s">
        <v>274</v>
      </c>
      <c r="K146" s="20">
        <f t="shared" ref="K146:K204" si="12">E146+H146</f>
        <v>0</v>
      </c>
      <c r="L146" s="20">
        <f t="shared" ref="L146:L204" si="13">F146+I146</f>
        <v>208</v>
      </c>
      <c r="M146" s="46" t="s">
        <v>274</v>
      </c>
    </row>
    <row r="147" spans="1:13" x14ac:dyDescent="0.2">
      <c r="A147" s="6" t="s">
        <v>148</v>
      </c>
      <c r="B147" s="18">
        <v>2932</v>
      </c>
      <c r="C147" s="20">
        <v>36852</v>
      </c>
      <c r="D147" s="46">
        <f t="shared" si="9"/>
        <v>1156.8894952251023</v>
      </c>
      <c r="E147" s="20">
        <v>0</v>
      </c>
      <c r="F147" s="20">
        <v>6056</v>
      </c>
      <c r="G147" s="46" t="s">
        <v>274</v>
      </c>
      <c r="H147" s="20">
        <v>5675</v>
      </c>
      <c r="I147" s="20">
        <v>30966</v>
      </c>
      <c r="J147" s="46">
        <f t="shared" si="10"/>
        <v>445.65638766519822</v>
      </c>
      <c r="K147" s="20">
        <f t="shared" si="12"/>
        <v>5675</v>
      </c>
      <c r="L147" s="20">
        <f t="shared" si="13"/>
        <v>37022</v>
      </c>
      <c r="M147" s="46">
        <f t="shared" si="11"/>
        <v>552.37004405286348</v>
      </c>
    </row>
    <row r="148" spans="1:13" x14ac:dyDescent="0.2">
      <c r="A148" s="6" t="s">
        <v>149</v>
      </c>
      <c r="B148" s="18">
        <v>0</v>
      </c>
      <c r="C148" s="20">
        <v>1159</v>
      </c>
      <c r="D148" s="46" t="s">
        <v>274</v>
      </c>
      <c r="E148" s="20">
        <v>0</v>
      </c>
      <c r="F148" s="20">
        <v>614</v>
      </c>
      <c r="G148" s="46" t="s">
        <v>274</v>
      </c>
      <c r="H148" s="20">
        <v>0</v>
      </c>
      <c r="I148" s="20">
        <v>48</v>
      </c>
      <c r="J148" s="46" t="s">
        <v>274</v>
      </c>
      <c r="K148" s="20">
        <f t="shared" si="12"/>
        <v>0</v>
      </c>
      <c r="L148" s="20">
        <f t="shared" si="13"/>
        <v>662</v>
      </c>
      <c r="M148" s="46" t="s">
        <v>274</v>
      </c>
    </row>
    <row r="149" spans="1:13" x14ac:dyDescent="0.2">
      <c r="A149" s="6" t="s">
        <v>150</v>
      </c>
      <c r="B149" s="18">
        <v>0</v>
      </c>
      <c r="C149" s="20">
        <v>4194</v>
      </c>
      <c r="D149" s="46" t="s">
        <v>274</v>
      </c>
      <c r="E149" s="20">
        <v>0</v>
      </c>
      <c r="F149" s="20">
        <v>1210</v>
      </c>
      <c r="G149" s="46" t="s">
        <v>274</v>
      </c>
      <c r="H149" s="20">
        <v>0</v>
      </c>
      <c r="I149" s="20">
        <v>2130</v>
      </c>
      <c r="J149" s="46" t="s">
        <v>274</v>
      </c>
      <c r="K149" s="20">
        <f t="shared" si="12"/>
        <v>0</v>
      </c>
      <c r="L149" s="20">
        <f t="shared" si="13"/>
        <v>3340</v>
      </c>
      <c r="M149" s="46" t="s">
        <v>274</v>
      </c>
    </row>
    <row r="150" spans="1:13" x14ac:dyDescent="0.2">
      <c r="A150" s="6" t="s">
        <v>151</v>
      </c>
      <c r="B150" s="18">
        <v>0</v>
      </c>
      <c r="C150" s="20">
        <v>12856</v>
      </c>
      <c r="D150" s="46" t="s">
        <v>274</v>
      </c>
      <c r="E150" s="20">
        <v>0</v>
      </c>
      <c r="F150" s="20">
        <v>412</v>
      </c>
      <c r="G150" s="46" t="s">
        <v>274</v>
      </c>
      <c r="H150" s="20">
        <v>1506</v>
      </c>
      <c r="I150" s="20">
        <v>12378</v>
      </c>
      <c r="J150" s="46">
        <f t="shared" si="10"/>
        <v>721.91235059760959</v>
      </c>
      <c r="K150" s="20">
        <f t="shared" si="12"/>
        <v>1506</v>
      </c>
      <c r="L150" s="20">
        <f t="shared" si="13"/>
        <v>12790</v>
      </c>
      <c r="M150" s="46">
        <f t="shared" si="11"/>
        <v>749.26958831341301</v>
      </c>
    </row>
    <row r="151" spans="1:13" x14ac:dyDescent="0.2">
      <c r="A151" s="5" t="s">
        <v>143</v>
      </c>
      <c r="B151" s="22">
        <v>2965</v>
      </c>
      <c r="C151" s="25">
        <v>55309</v>
      </c>
      <c r="D151" s="46">
        <f t="shared" si="9"/>
        <v>1765.3962900505903</v>
      </c>
      <c r="E151" s="25">
        <v>0</v>
      </c>
      <c r="F151" s="25">
        <v>8462</v>
      </c>
      <c r="G151" s="46" t="s">
        <v>274</v>
      </c>
      <c r="H151" s="25">
        <v>7181</v>
      </c>
      <c r="I151" s="25">
        <v>45560</v>
      </c>
      <c r="J151" s="46">
        <f t="shared" si="10"/>
        <v>534.45202618019778</v>
      </c>
      <c r="K151" s="25">
        <f t="shared" si="12"/>
        <v>7181</v>
      </c>
      <c r="L151" s="25">
        <f t="shared" si="13"/>
        <v>54022</v>
      </c>
      <c r="M151" s="46">
        <f t="shared" si="11"/>
        <v>652.29076730260408</v>
      </c>
    </row>
    <row r="152" spans="1:13" x14ac:dyDescent="0.2">
      <c r="A152" s="5" t="s">
        <v>152</v>
      </c>
      <c r="B152" s="21"/>
      <c r="C152" s="24"/>
      <c r="D152" s="46"/>
      <c r="E152" s="24"/>
      <c r="F152" s="24"/>
      <c r="G152" s="46"/>
      <c r="H152" s="24"/>
      <c r="I152" s="24"/>
      <c r="J152" s="46"/>
      <c r="K152" s="24"/>
      <c r="L152" s="24"/>
      <c r="M152" s="46"/>
    </row>
    <row r="153" spans="1:13" x14ac:dyDescent="0.2">
      <c r="A153" s="6" t="s">
        <v>153</v>
      </c>
      <c r="B153" s="18">
        <v>61</v>
      </c>
      <c r="C153" s="20">
        <v>327</v>
      </c>
      <c r="D153" s="46">
        <f t="shared" si="9"/>
        <v>436.06557377049182</v>
      </c>
      <c r="E153" s="20">
        <v>0</v>
      </c>
      <c r="F153" s="20">
        <v>219</v>
      </c>
      <c r="G153" s="46" t="s">
        <v>274</v>
      </c>
      <c r="H153" s="20">
        <v>0</v>
      </c>
      <c r="I153" s="20">
        <v>0</v>
      </c>
      <c r="J153" s="46" t="s">
        <v>274</v>
      </c>
      <c r="K153" s="20">
        <f t="shared" si="12"/>
        <v>0</v>
      </c>
      <c r="L153" s="20">
        <f t="shared" si="13"/>
        <v>219</v>
      </c>
      <c r="M153" s="46" t="s">
        <v>274</v>
      </c>
    </row>
    <row r="154" spans="1:13" x14ac:dyDescent="0.2">
      <c r="A154" s="6" t="s">
        <v>154</v>
      </c>
      <c r="B154" s="18">
        <v>0</v>
      </c>
      <c r="C154" s="20">
        <v>219</v>
      </c>
      <c r="D154" s="46" t="s">
        <v>274</v>
      </c>
      <c r="E154" s="20">
        <v>0</v>
      </c>
      <c r="F154" s="20">
        <v>0</v>
      </c>
      <c r="G154" s="46" t="s">
        <v>274</v>
      </c>
      <c r="H154" s="20">
        <v>0</v>
      </c>
      <c r="I154" s="20">
        <v>182</v>
      </c>
      <c r="J154" s="46" t="s">
        <v>274</v>
      </c>
      <c r="K154" s="20">
        <f t="shared" si="12"/>
        <v>0</v>
      </c>
      <c r="L154" s="20">
        <f t="shared" si="13"/>
        <v>182</v>
      </c>
      <c r="M154" s="46" t="s">
        <v>274</v>
      </c>
    </row>
    <row r="155" spans="1:13" x14ac:dyDescent="0.2">
      <c r="A155" s="5" t="s">
        <v>144</v>
      </c>
      <c r="B155" s="22">
        <v>61</v>
      </c>
      <c r="C155" s="25">
        <v>546</v>
      </c>
      <c r="D155" s="46">
        <f t="shared" si="9"/>
        <v>795.08196721311469</v>
      </c>
      <c r="E155" s="25">
        <v>0</v>
      </c>
      <c r="F155" s="25">
        <v>219</v>
      </c>
      <c r="G155" s="46" t="s">
        <v>274</v>
      </c>
      <c r="H155" s="25">
        <v>0</v>
      </c>
      <c r="I155" s="25">
        <v>182</v>
      </c>
      <c r="J155" s="46" t="s">
        <v>274</v>
      </c>
      <c r="K155" s="25">
        <f t="shared" si="12"/>
        <v>0</v>
      </c>
      <c r="L155" s="25">
        <f t="shared" si="13"/>
        <v>401</v>
      </c>
      <c r="M155" s="46" t="s">
        <v>274</v>
      </c>
    </row>
    <row r="156" spans="1:13" x14ac:dyDescent="0.2">
      <c r="A156" s="5" t="s">
        <v>155</v>
      </c>
      <c r="B156" s="21"/>
      <c r="C156" s="24"/>
      <c r="D156" s="46"/>
      <c r="E156" s="24"/>
      <c r="F156" s="24"/>
      <c r="G156" s="46"/>
      <c r="H156" s="24"/>
      <c r="I156" s="24"/>
      <c r="J156" s="46"/>
      <c r="K156" s="24"/>
      <c r="L156" s="24"/>
      <c r="M156" s="46"/>
    </row>
    <row r="157" spans="1:13" x14ac:dyDescent="0.2">
      <c r="A157" s="6" t="s">
        <v>156</v>
      </c>
      <c r="B157" s="18">
        <v>0</v>
      </c>
      <c r="C157" s="20">
        <v>539</v>
      </c>
      <c r="D157" s="46" t="s">
        <v>274</v>
      </c>
      <c r="E157" s="20">
        <v>0</v>
      </c>
      <c r="F157" s="20">
        <v>567</v>
      </c>
      <c r="G157" s="46" t="s">
        <v>274</v>
      </c>
      <c r="H157" s="20">
        <v>0</v>
      </c>
      <c r="I157" s="20">
        <v>0</v>
      </c>
      <c r="J157" s="46" t="s">
        <v>274</v>
      </c>
      <c r="K157" s="20">
        <f t="shared" si="12"/>
        <v>0</v>
      </c>
      <c r="L157" s="20">
        <f t="shared" si="13"/>
        <v>567</v>
      </c>
      <c r="M157" s="46" t="s">
        <v>274</v>
      </c>
    </row>
    <row r="158" spans="1:13" x14ac:dyDescent="0.2">
      <c r="A158" s="5" t="s">
        <v>141</v>
      </c>
      <c r="B158" s="22">
        <v>0</v>
      </c>
      <c r="C158" s="25">
        <v>539</v>
      </c>
      <c r="D158" s="46" t="s">
        <v>274</v>
      </c>
      <c r="E158" s="25">
        <v>0</v>
      </c>
      <c r="F158" s="25">
        <v>567</v>
      </c>
      <c r="G158" s="46" t="s">
        <v>274</v>
      </c>
      <c r="H158" s="25">
        <v>0</v>
      </c>
      <c r="I158" s="25">
        <v>0</v>
      </c>
      <c r="J158" s="46" t="s">
        <v>274</v>
      </c>
      <c r="K158" s="25">
        <f t="shared" si="12"/>
        <v>0</v>
      </c>
      <c r="L158" s="25">
        <f t="shared" si="13"/>
        <v>567</v>
      </c>
      <c r="M158" s="46" t="s">
        <v>274</v>
      </c>
    </row>
    <row r="159" spans="1:13" x14ac:dyDescent="0.2">
      <c r="A159" s="5" t="s">
        <v>157</v>
      </c>
      <c r="B159" s="22">
        <v>3026</v>
      </c>
      <c r="C159" s="25">
        <v>56394</v>
      </c>
      <c r="D159" s="46">
        <f t="shared" si="9"/>
        <v>1763.6483807005948</v>
      </c>
      <c r="E159" s="25">
        <v>0</v>
      </c>
      <c r="F159" s="25">
        <v>9248</v>
      </c>
      <c r="G159" s="46" t="s">
        <v>274</v>
      </c>
      <c r="H159" s="25">
        <v>7181</v>
      </c>
      <c r="I159" s="25">
        <v>45742</v>
      </c>
      <c r="J159" s="46">
        <f t="shared" si="10"/>
        <v>536.98649213201509</v>
      </c>
      <c r="K159" s="25">
        <f t="shared" si="12"/>
        <v>7181</v>
      </c>
      <c r="L159" s="25">
        <f t="shared" si="13"/>
        <v>54990</v>
      </c>
      <c r="M159" s="46">
        <f t="shared" si="11"/>
        <v>665.7707840133686</v>
      </c>
    </row>
    <row r="160" spans="1:13" x14ac:dyDescent="0.2">
      <c r="A160" s="5"/>
      <c r="B160" s="22"/>
      <c r="C160" s="25"/>
      <c r="D160" s="46"/>
      <c r="E160" s="25"/>
      <c r="F160" s="25"/>
      <c r="G160" s="46"/>
      <c r="H160" s="25"/>
      <c r="I160" s="25"/>
      <c r="J160" s="46"/>
      <c r="K160" s="25"/>
      <c r="L160" s="25"/>
      <c r="M160" s="46"/>
    </row>
    <row r="161" spans="1:13" x14ac:dyDescent="0.2">
      <c r="A161" s="40" t="s">
        <v>279</v>
      </c>
      <c r="B161" s="22"/>
      <c r="C161" s="25"/>
      <c r="D161" s="46"/>
      <c r="E161" s="25"/>
      <c r="F161" s="25"/>
      <c r="G161" s="46"/>
      <c r="H161" s="25"/>
      <c r="I161" s="25"/>
      <c r="J161" s="46"/>
      <c r="K161" s="25"/>
      <c r="L161" s="25"/>
      <c r="M161" s="46"/>
    </row>
    <row r="162" spans="1:13" x14ac:dyDescent="0.2">
      <c r="A162" s="6" t="s">
        <v>37</v>
      </c>
      <c r="B162" s="18">
        <v>94</v>
      </c>
      <c r="C162" s="20">
        <v>575</v>
      </c>
      <c r="D162" s="46">
        <f t="shared" si="9"/>
        <v>511.7021276595745</v>
      </c>
      <c r="E162" s="20">
        <v>0</v>
      </c>
      <c r="F162" s="20">
        <v>389</v>
      </c>
      <c r="G162" s="46" t="s">
        <v>274</v>
      </c>
      <c r="H162" s="20">
        <v>0</v>
      </c>
      <c r="I162" s="20">
        <v>38</v>
      </c>
      <c r="J162" s="46" t="s">
        <v>274</v>
      </c>
      <c r="K162" s="20">
        <f t="shared" si="12"/>
        <v>0</v>
      </c>
      <c r="L162" s="20">
        <f t="shared" si="13"/>
        <v>427</v>
      </c>
      <c r="M162" s="46" t="s">
        <v>274</v>
      </c>
    </row>
    <row r="163" spans="1:13" x14ac:dyDescent="0.2">
      <c r="A163" s="6" t="s">
        <v>38</v>
      </c>
      <c r="B163" s="18">
        <v>2932</v>
      </c>
      <c r="C163" s="20">
        <v>36852</v>
      </c>
      <c r="D163" s="46">
        <f t="shared" si="9"/>
        <v>1156.8894952251023</v>
      </c>
      <c r="E163" s="20">
        <v>0</v>
      </c>
      <c r="F163" s="20">
        <v>6056</v>
      </c>
      <c r="G163" s="46" t="s">
        <v>274</v>
      </c>
      <c r="H163" s="20">
        <v>5675</v>
      </c>
      <c r="I163" s="20">
        <v>30966</v>
      </c>
      <c r="J163" s="46">
        <f t="shared" si="10"/>
        <v>445.65638766519822</v>
      </c>
      <c r="K163" s="20">
        <f t="shared" si="12"/>
        <v>5675</v>
      </c>
      <c r="L163" s="20">
        <f t="shared" si="13"/>
        <v>37022</v>
      </c>
      <c r="M163" s="46">
        <f t="shared" si="11"/>
        <v>552.37004405286348</v>
      </c>
    </row>
    <row r="164" spans="1:13" x14ac:dyDescent="0.2">
      <c r="A164" s="6" t="s">
        <v>36</v>
      </c>
      <c r="B164" s="18">
        <v>0</v>
      </c>
      <c r="C164" s="20">
        <v>219</v>
      </c>
      <c r="D164" s="46" t="s">
        <v>274</v>
      </c>
      <c r="E164" s="20">
        <v>0</v>
      </c>
      <c r="F164" s="20">
        <v>0</v>
      </c>
      <c r="G164" s="46" t="s">
        <v>274</v>
      </c>
      <c r="H164" s="20">
        <v>0</v>
      </c>
      <c r="I164" s="20">
        <v>182</v>
      </c>
      <c r="J164" s="46" t="s">
        <v>274</v>
      </c>
      <c r="K164" s="20">
        <f t="shared" si="12"/>
        <v>0</v>
      </c>
      <c r="L164" s="20">
        <f t="shared" si="13"/>
        <v>182</v>
      </c>
      <c r="M164" s="46" t="s">
        <v>274</v>
      </c>
    </row>
    <row r="165" spans="1:13" x14ac:dyDescent="0.2">
      <c r="A165" s="6" t="s">
        <v>27</v>
      </c>
      <c r="B165" s="18">
        <v>0</v>
      </c>
      <c r="C165" s="20">
        <v>1698</v>
      </c>
      <c r="D165" s="46" t="s">
        <v>274</v>
      </c>
      <c r="E165" s="20">
        <v>0</v>
      </c>
      <c r="F165" s="20">
        <v>1181</v>
      </c>
      <c r="G165" s="46" t="s">
        <v>274</v>
      </c>
      <c r="H165" s="20">
        <v>0</v>
      </c>
      <c r="I165" s="20">
        <v>48</v>
      </c>
      <c r="J165" s="46" t="s">
        <v>274</v>
      </c>
      <c r="K165" s="20">
        <f t="shared" si="12"/>
        <v>0</v>
      </c>
      <c r="L165" s="20">
        <f t="shared" si="13"/>
        <v>1229</v>
      </c>
      <c r="M165" s="46" t="s">
        <v>274</v>
      </c>
    </row>
    <row r="166" spans="1:13" x14ac:dyDescent="0.2">
      <c r="A166" s="6" t="s">
        <v>39</v>
      </c>
      <c r="B166" s="18">
        <v>0</v>
      </c>
      <c r="C166" s="20">
        <v>4194</v>
      </c>
      <c r="D166" s="46" t="s">
        <v>274</v>
      </c>
      <c r="E166" s="20">
        <v>0</v>
      </c>
      <c r="F166" s="20">
        <v>1210</v>
      </c>
      <c r="G166" s="46" t="s">
        <v>274</v>
      </c>
      <c r="H166" s="20">
        <v>0</v>
      </c>
      <c r="I166" s="20">
        <v>2130</v>
      </c>
      <c r="J166" s="46" t="s">
        <v>274</v>
      </c>
      <c r="K166" s="20">
        <f t="shared" si="12"/>
        <v>0</v>
      </c>
      <c r="L166" s="20">
        <f t="shared" si="13"/>
        <v>3340</v>
      </c>
      <c r="M166" s="46" t="s">
        <v>274</v>
      </c>
    </row>
    <row r="167" spans="1:13" x14ac:dyDescent="0.2">
      <c r="A167" s="6" t="s">
        <v>40</v>
      </c>
      <c r="B167" s="18">
        <v>0</v>
      </c>
      <c r="C167" s="20">
        <v>12856</v>
      </c>
      <c r="D167" s="46" t="s">
        <v>274</v>
      </c>
      <c r="E167" s="20">
        <v>0</v>
      </c>
      <c r="F167" s="20">
        <v>412</v>
      </c>
      <c r="G167" s="46" t="s">
        <v>274</v>
      </c>
      <c r="H167" s="20">
        <v>1506</v>
      </c>
      <c r="I167" s="20">
        <v>12378</v>
      </c>
      <c r="J167" s="46">
        <f t="shared" si="10"/>
        <v>721.91235059760959</v>
      </c>
      <c r="K167" s="20">
        <f t="shared" si="12"/>
        <v>1506</v>
      </c>
      <c r="L167" s="20">
        <f t="shared" si="13"/>
        <v>12790</v>
      </c>
      <c r="M167" s="46">
        <f t="shared" si="11"/>
        <v>749.26958831341301</v>
      </c>
    </row>
    <row r="168" spans="1:13" x14ac:dyDescent="0.2">
      <c r="A168" s="5" t="s">
        <v>53</v>
      </c>
      <c r="B168" s="22">
        <v>3026</v>
      </c>
      <c r="C168" s="25">
        <v>56394</v>
      </c>
      <c r="D168" s="46">
        <f t="shared" si="9"/>
        <v>1763.6483807005948</v>
      </c>
      <c r="E168" s="25">
        <v>0</v>
      </c>
      <c r="F168" s="25">
        <v>9248</v>
      </c>
      <c r="G168" s="46" t="s">
        <v>274</v>
      </c>
      <c r="H168" s="25">
        <v>7181</v>
      </c>
      <c r="I168" s="25">
        <v>45742</v>
      </c>
      <c r="J168" s="46">
        <f t="shared" si="10"/>
        <v>536.98649213201509</v>
      </c>
      <c r="K168" s="25">
        <f t="shared" si="12"/>
        <v>7181</v>
      </c>
      <c r="L168" s="25">
        <f t="shared" si="13"/>
        <v>54990</v>
      </c>
      <c r="M168" s="46">
        <f t="shared" si="11"/>
        <v>665.7707840133686</v>
      </c>
    </row>
    <row r="169" spans="1:13" x14ac:dyDescent="0.2">
      <c r="A169" s="5"/>
      <c r="B169" s="22"/>
      <c r="C169" s="25"/>
      <c r="D169" s="46"/>
      <c r="E169" s="25"/>
      <c r="F169" s="25"/>
      <c r="G169" s="46"/>
      <c r="H169" s="25"/>
      <c r="I169" s="25"/>
      <c r="J169" s="46"/>
      <c r="K169" s="25"/>
      <c r="L169" s="25"/>
      <c r="M169" s="46"/>
    </row>
    <row r="170" spans="1:13" x14ac:dyDescent="0.2">
      <c r="A170" s="5" t="s">
        <v>54</v>
      </c>
      <c r="B170" s="21"/>
      <c r="C170" s="24"/>
      <c r="D170" s="46"/>
      <c r="E170" s="24"/>
      <c r="F170" s="24"/>
      <c r="G170" s="46"/>
      <c r="H170" s="24"/>
      <c r="I170" s="24"/>
      <c r="J170" s="46"/>
      <c r="K170" s="24"/>
      <c r="L170" s="24"/>
      <c r="M170" s="46"/>
    </row>
    <row r="171" spans="1:13" x14ac:dyDescent="0.2">
      <c r="A171" s="5" t="s">
        <v>158</v>
      </c>
      <c r="B171" s="21"/>
      <c r="C171" s="24"/>
      <c r="D171" s="46"/>
      <c r="E171" s="24"/>
      <c r="F171" s="24"/>
      <c r="G171" s="46"/>
      <c r="H171" s="24"/>
      <c r="I171" s="24"/>
      <c r="J171" s="46"/>
      <c r="K171" s="24"/>
      <c r="L171" s="24"/>
      <c r="M171" s="46"/>
    </row>
    <row r="172" spans="1:13" x14ac:dyDescent="0.2">
      <c r="A172" s="6" t="s">
        <v>159</v>
      </c>
      <c r="B172" s="18">
        <v>79</v>
      </c>
      <c r="C172" s="20">
        <v>559</v>
      </c>
      <c r="D172" s="46">
        <f t="shared" si="9"/>
        <v>607.59493670886081</v>
      </c>
      <c r="E172" s="20">
        <v>23</v>
      </c>
      <c r="F172" s="20">
        <v>440</v>
      </c>
      <c r="G172" s="46">
        <f t="shared" ref="G172:G185" si="14">(F172-E172)/E172*100</f>
        <v>1813.0434782608695</v>
      </c>
      <c r="H172" s="20">
        <v>0</v>
      </c>
      <c r="I172" s="20">
        <v>48</v>
      </c>
      <c r="J172" s="46" t="s">
        <v>274</v>
      </c>
      <c r="K172" s="20">
        <f t="shared" si="12"/>
        <v>23</v>
      </c>
      <c r="L172" s="20">
        <f t="shared" si="13"/>
        <v>488</v>
      </c>
      <c r="M172" s="46">
        <f t="shared" si="11"/>
        <v>2021.7391304347825</v>
      </c>
    </row>
    <row r="173" spans="1:13" x14ac:dyDescent="0.2">
      <c r="A173" s="6" t="s">
        <v>160</v>
      </c>
      <c r="B173" s="18">
        <v>21</v>
      </c>
      <c r="C173" s="20">
        <v>2750</v>
      </c>
      <c r="D173" s="46">
        <f t="shared" si="9"/>
        <v>12995.238095238095</v>
      </c>
      <c r="E173" s="20">
        <v>0</v>
      </c>
      <c r="F173" s="20">
        <v>1845</v>
      </c>
      <c r="G173" s="46" t="s">
        <v>274</v>
      </c>
      <c r="H173" s="20">
        <v>56</v>
      </c>
      <c r="I173" s="20">
        <v>460</v>
      </c>
      <c r="J173" s="46">
        <f t="shared" si="10"/>
        <v>721.42857142857144</v>
      </c>
      <c r="K173" s="20">
        <f t="shared" si="12"/>
        <v>56</v>
      </c>
      <c r="L173" s="20">
        <f t="shared" si="13"/>
        <v>2305</v>
      </c>
      <c r="M173" s="46">
        <f t="shared" si="11"/>
        <v>4016.0714285714284</v>
      </c>
    </row>
    <row r="174" spans="1:13" x14ac:dyDescent="0.2">
      <c r="A174" s="6" t="s">
        <v>156</v>
      </c>
      <c r="B174" s="18">
        <v>0</v>
      </c>
      <c r="C174" s="20">
        <v>1584</v>
      </c>
      <c r="D174" s="46" t="s">
        <v>274</v>
      </c>
      <c r="E174" s="20">
        <v>0</v>
      </c>
      <c r="F174" s="20">
        <v>862</v>
      </c>
      <c r="G174" s="46" t="s">
        <v>274</v>
      </c>
      <c r="H174" s="20">
        <v>0</v>
      </c>
      <c r="I174" s="20">
        <v>15</v>
      </c>
      <c r="J174" s="46" t="s">
        <v>274</v>
      </c>
      <c r="K174" s="20">
        <f t="shared" si="12"/>
        <v>0</v>
      </c>
      <c r="L174" s="20">
        <f t="shared" si="13"/>
        <v>877</v>
      </c>
      <c r="M174" s="46" t="s">
        <v>274</v>
      </c>
    </row>
    <row r="175" spans="1:13" x14ac:dyDescent="0.2">
      <c r="A175" s="6" t="s">
        <v>161</v>
      </c>
      <c r="B175" s="18">
        <v>0</v>
      </c>
      <c r="C175" s="20">
        <v>2297</v>
      </c>
      <c r="D175" s="46" t="s">
        <v>274</v>
      </c>
      <c r="E175" s="20">
        <v>0</v>
      </c>
      <c r="F175" s="20">
        <v>1333</v>
      </c>
      <c r="G175" s="46" t="s">
        <v>274</v>
      </c>
      <c r="H175" s="20">
        <v>0</v>
      </c>
      <c r="I175" s="20">
        <v>172</v>
      </c>
      <c r="J175" s="46" t="s">
        <v>274</v>
      </c>
      <c r="K175" s="20">
        <f t="shared" si="12"/>
        <v>0</v>
      </c>
      <c r="L175" s="20">
        <f t="shared" si="13"/>
        <v>1505</v>
      </c>
      <c r="M175" s="46" t="s">
        <v>274</v>
      </c>
    </row>
    <row r="176" spans="1:13" x14ac:dyDescent="0.2">
      <c r="A176" s="5" t="s">
        <v>162</v>
      </c>
      <c r="B176" s="22">
        <v>100</v>
      </c>
      <c r="C176" s="25">
        <v>7190</v>
      </c>
      <c r="D176" s="46">
        <f t="shared" si="9"/>
        <v>7090.0000000000009</v>
      </c>
      <c r="E176" s="25">
        <v>23</v>
      </c>
      <c r="F176" s="25">
        <v>4480</v>
      </c>
      <c r="G176" s="46">
        <f t="shared" si="14"/>
        <v>19378.26086956522</v>
      </c>
      <c r="H176" s="25">
        <v>56</v>
      </c>
      <c r="I176" s="25">
        <v>695</v>
      </c>
      <c r="J176" s="46">
        <f t="shared" si="10"/>
        <v>1141.0714285714287</v>
      </c>
      <c r="K176" s="25">
        <f t="shared" si="12"/>
        <v>79</v>
      </c>
      <c r="L176" s="25">
        <f t="shared" si="13"/>
        <v>5175</v>
      </c>
      <c r="M176" s="46">
        <f t="shared" si="11"/>
        <v>6450.6329113924057</v>
      </c>
    </row>
    <row r="177" spans="1:13" x14ac:dyDescent="0.2">
      <c r="A177" s="5" t="s">
        <v>163</v>
      </c>
      <c r="B177" s="22">
        <v>3126</v>
      </c>
      <c r="C177" s="25">
        <v>63584</v>
      </c>
      <c r="D177" s="46">
        <f t="shared" si="9"/>
        <v>1934.0371081253998</v>
      </c>
      <c r="E177" s="25">
        <v>23</v>
      </c>
      <c r="F177" s="25">
        <v>13728</v>
      </c>
      <c r="G177" s="46">
        <f t="shared" si="14"/>
        <v>59586.956521739128</v>
      </c>
      <c r="H177" s="25">
        <v>7237</v>
      </c>
      <c r="I177" s="25">
        <v>46437</v>
      </c>
      <c r="J177" s="46">
        <f t="shared" si="10"/>
        <v>541.66090921652619</v>
      </c>
      <c r="K177" s="25">
        <f t="shared" si="12"/>
        <v>7260</v>
      </c>
      <c r="L177" s="25">
        <f t="shared" si="13"/>
        <v>60165</v>
      </c>
      <c r="M177" s="46">
        <f t="shared" si="11"/>
        <v>728.71900826446279</v>
      </c>
    </row>
    <row r="178" spans="1:13" x14ac:dyDescent="0.2">
      <c r="A178" s="5"/>
      <c r="B178" s="22"/>
      <c r="C178" s="25"/>
      <c r="D178" s="46"/>
      <c r="E178" s="25"/>
      <c r="F178" s="25"/>
      <c r="G178" s="46"/>
      <c r="H178" s="25"/>
      <c r="I178" s="25"/>
      <c r="J178" s="46"/>
      <c r="K178" s="25"/>
      <c r="L178" s="25"/>
      <c r="M178" s="46"/>
    </row>
    <row r="179" spans="1:13" x14ac:dyDescent="0.2">
      <c r="A179" s="40" t="s">
        <v>279</v>
      </c>
      <c r="B179" s="22"/>
      <c r="C179" s="25"/>
      <c r="D179" s="46"/>
      <c r="E179" s="25"/>
      <c r="F179" s="25"/>
      <c r="G179" s="46"/>
      <c r="H179" s="25"/>
      <c r="I179" s="25"/>
      <c r="J179" s="46"/>
      <c r="K179" s="25"/>
      <c r="L179" s="25"/>
      <c r="M179" s="46"/>
    </row>
    <row r="180" spans="1:13" x14ac:dyDescent="0.2">
      <c r="A180" s="6" t="s">
        <v>37</v>
      </c>
      <c r="B180" s="18">
        <v>79</v>
      </c>
      <c r="C180" s="20">
        <v>559</v>
      </c>
      <c r="D180" s="46">
        <f t="shared" si="9"/>
        <v>607.59493670886081</v>
      </c>
      <c r="E180" s="20">
        <v>23</v>
      </c>
      <c r="F180" s="20">
        <v>440</v>
      </c>
      <c r="G180" s="46">
        <f t="shared" si="14"/>
        <v>1813.0434782608695</v>
      </c>
      <c r="H180" s="20">
        <v>0</v>
      </c>
      <c r="I180" s="20">
        <v>48</v>
      </c>
      <c r="J180" s="46" t="s">
        <v>274</v>
      </c>
      <c r="K180" s="20">
        <f t="shared" si="12"/>
        <v>23</v>
      </c>
      <c r="L180" s="20">
        <f t="shared" si="13"/>
        <v>488</v>
      </c>
      <c r="M180" s="46">
        <f t="shared" si="11"/>
        <v>2021.7391304347825</v>
      </c>
    </row>
    <row r="181" spans="1:13" x14ac:dyDescent="0.2">
      <c r="A181" s="6" t="s">
        <v>38</v>
      </c>
      <c r="B181" s="18">
        <v>21</v>
      </c>
      <c r="C181" s="20">
        <v>2750</v>
      </c>
      <c r="D181" s="46">
        <f t="shared" si="9"/>
        <v>12995.238095238095</v>
      </c>
      <c r="E181" s="20">
        <v>0</v>
      </c>
      <c r="F181" s="20">
        <v>1845</v>
      </c>
      <c r="G181" s="46" t="s">
        <v>274</v>
      </c>
      <c r="H181" s="20">
        <v>56</v>
      </c>
      <c r="I181" s="20">
        <v>460</v>
      </c>
      <c r="J181" s="46">
        <f t="shared" si="10"/>
        <v>721.42857142857144</v>
      </c>
      <c r="K181" s="20">
        <f t="shared" si="12"/>
        <v>56</v>
      </c>
      <c r="L181" s="20">
        <f t="shared" si="13"/>
        <v>2305</v>
      </c>
      <c r="M181" s="46">
        <f t="shared" si="11"/>
        <v>4016.0714285714284</v>
      </c>
    </row>
    <row r="182" spans="1:13" x14ac:dyDescent="0.2">
      <c r="A182" s="6" t="s">
        <v>27</v>
      </c>
      <c r="B182" s="18">
        <v>0</v>
      </c>
      <c r="C182" s="20">
        <v>1584</v>
      </c>
      <c r="D182" s="46" t="s">
        <v>274</v>
      </c>
      <c r="E182" s="20">
        <v>0</v>
      </c>
      <c r="F182" s="20">
        <v>862</v>
      </c>
      <c r="G182" s="46" t="s">
        <v>274</v>
      </c>
      <c r="H182" s="20">
        <v>0</v>
      </c>
      <c r="I182" s="20">
        <v>15</v>
      </c>
      <c r="J182" s="46" t="s">
        <v>274</v>
      </c>
      <c r="K182" s="20">
        <f t="shared" si="12"/>
        <v>0</v>
      </c>
      <c r="L182" s="20">
        <f t="shared" si="13"/>
        <v>877</v>
      </c>
      <c r="M182" s="46" t="s">
        <v>274</v>
      </c>
    </row>
    <row r="183" spans="1:13" x14ac:dyDescent="0.2">
      <c r="A183" s="6" t="s">
        <v>39</v>
      </c>
      <c r="B183" s="18">
        <v>0</v>
      </c>
      <c r="C183" s="20">
        <v>2297</v>
      </c>
      <c r="D183" s="46" t="s">
        <v>274</v>
      </c>
      <c r="E183" s="20">
        <v>0</v>
      </c>
      <c r="F183" s="20">
        <v>1333</v>
      </c>
      <c r="G183" s="46" t="s">
        <v>274</v>
      </c>
      <c r="H183" s="20">
        <v>0</v>
      </c>
      <c r="I183" s="20">
        <v>172</v>
      </c>
      <c r="J183" s="46" t="s">
        <v>274</v>
      </c>
      <c r="K183" s="20">
        <f t="shared" si="12"/>
        <v>0</v>
      </c>
      <c r="L183" s="20">
        <f t="shared" si="13"/>
        <v>1505</v>
      </c>
      <c r="M183" s="46" t="s">
        <v>274</v>
      </c>
    </row>
    <row r="184" spans="1:13" x14ac:dyDescent="0.2">
      <c r="A184" s="5" t="s">
        <v>55</v>
      </c>
      <c r="B184" s="22">
        <v>100</v>
      </c>
      <c r="C184" s="25">
        <v>7190</v>
      </c>
      <c r="D184" s="46">
        <f t="shared" si="9"/>
        <v>7090.0000000000009</v>
      </c>
      <c r="E184" s="25">
        <v>23</v>
      </c>
      <c r="F184" s="25">
        <v>4480</v>
      </c>
      <c r="G184" s="46">
        <f t="shared" si="14"/>
        <v>19378.26086956522</v>
      </c>
      <c r="H184" s="25">
        <v>56</v>
      </c>
      <c r="I184" s="25">
        <v>695</v>
      </c>
      <c r="J184" s="46">
        <f t="shared" si="10"/>
        <v>1141.0714285714287</v>
      </c>
      <c r="K184" s="25">
        <f t="shared" si="12"/>
        <v>79</v>
      </c>
      <c r="L184" s="25">
        <f t="shared" si="13"/>
        <v>5175</v>
      </c>
      <c r="M184" s="46">
        <f t="shared" si="11"/>
        <v>6450.6329113924057</v>
      </c>
    </row>
    <row r="185" spans="1:13" x14ac:dyDescent="0.2">
      <c r="A185" s="5" t="s">
        <v>163</v>
      </c>
      <c r="B185" s="22">
        <v>3126</v>
      </c>
      <c r="C185" s="25">
        <v>63584</v>
      </c>
      <c r="D185" s="46">
        <f t="shared" si="9"/>
        <v>1934.0371081253998</v>
      </c>
      <c r="E185" s="25">
        <v>23</v>
      </c>
      <c r="F185" s="25">
        <v>13728</v>
      </c>
      <c r="G185" s="46">
        <f t="shared" si="14"/>
        <v>59586.956521739128</v>
      </c>
      <c r="H185" s="25">
        <v>7237</v>
      </c>
      <c r="I185" s="25">
        <v>46437</v>
      </c>
      <c r="J185" s="46">
        <f t="shared" si="10"/>
        <v>541.66090921652619</v>
      </c>
      <c r="K185" s="25">
        <f t="shared" si="12"/>
        <v>7260</v>
      </c>
      <c r="L185" s="25">
        <f t="shared" si="13"/>
        <v>60165</v>
      </c>
      <c r="M185" s="46">
        <f t="shared" si="11"/>
        <v>728.71900826446279</v>
      </c>
    </row>
    <row r="186" spans="1:13" x14ac:dyDescent="0.2">
      <c r="A186" s="5"/>
      <c r="B186" s="22"/>
      <c r="C186" s="25"/>
      <c r="D186" s="46"/>
      <c r="E186" s="25"/>
      <c r="F186" s="25"/>
      <c r="G186" s="46"/>
      <c r="H186" s="25"/>
      <c r="I186" s="25"/>
      <c r="J186" s="46"/>
      <c r="K186" s="25"/>
      <c r="L186" s="25"/>
      <c r="M186" s="46"/>
    </row>
    <row r="187" spans="1:13" x14ac:dyDescent="0.2">
      <c r="A187" s="5" t="s">
        <v>257</v>
      </c>
      <c r="B187" s="21"/>
      <c r="C187" s="24"/>
      <c r="D187" s="46"/>
      <c r="E187" s="24"/>
      <c r="F187" s="24"/>
      <c r="G187" s="46"/>
      <c r="H187" s="24"/>
      <c r="I187" s="24"/>
      <c r="J187" s="46"/>
      <c r="K187" s="24"/>
      <c r="L187" s="24"/>
      <c r="M187" s="46"/>
    </row>
    <row r="188" spans="1:13" x14ac:dyDescent="0.2">
      <c r="A188" s="5" t="s">
        <v>164</v>
      </c>
      <c r="B188" s="21"/>
      <c r="C188" s="24"/>
      <c r="D188" s="46"/>
      <c r="E188" s="24"/>
      <c r="F188" s="24"/>
      <c r="G188" s="46"/>
      <c r="H188" s="24"/>
      <c r="I188" s="24"/>
      <c r="J188" s="46"/>
      <c r="K188" s="24"/>
      <c r="L188" s="24"/>
      <c r="M188" s="46"/>
    </row>
    <row r="189" spans="1:13" x14ac:dyDescent="0.2">
      <c r="A189" s="5" t="s">
        <v>165</v>
      </c>
      <c r="B189" s="21"/>
      <c r="C189" s="24"/>
      <c r="D189" s="46"/>
      <c r="E189" s="24"/>
      <c r="F189" s="24"/>
      <c r="G189" s="46"/>
      <c r="H189" s="24"/>
      <c r="I189" s="24"/>
      <c r="J189" s="46"/>
      <c r="K189" s="24"/>
      <c r="L189" s="24"/>
      <c r="M189" s="46"/>
    </row>
    <row r="190" spans="1:13" x14ac:dyDescent="0.2">
      <c r="A190" s="6" t="s">
        <v>166</v>
      </c>
      <c r="B190" s="18">
        <v>0</v>
      </c>
      <c r="C190" s="20">
        <v>174</v>
      </c>
      <c r="D190" s="46" t="s">
        <v>274</v>
      </c>
      <c r="E190" s="20">
        <v>0</v>
      </c>
      <c r="F190" s="20">
        <v>0</v>
      </c>
      <c r="G190" s="46" t="s">
        <v>274</v>
      </c>
      <c r="H190" s="20">
        <v>0</v>
      </c>
      <c r="I190" s="20">
        <v>144</v>
      </c>
      <c r="J190" s="46" t="s">
        <v>274</v>
      </c>
      <c r="K190" s="20">
        <f t="shared" si="12"/>
        <v>0</v>
      </c>
      <c r="L190" s="20">
        <f t="shared" si="13"/>
        <v>144</v>
      </c>
      <c r="M190" s="46" t="s">
        <v>274</v>
      </c>
    </row>
    <row r="191" spans="1:13" x14ac:dyDescent="0.2">
      <c r="A191" s="5" t="s">
        <v>143</v>
      </c>
      <c r="B191" s="22">
        <v>0</v>
      </c>
      <c r="C191" s="25">
        <v>174</v>
      </c>
      <c r="D191" s="46" t="s">
        <v>274</v>
      </c>
      <c r="E191" s="25">
        <v>0</v>
      </c>
      <c r="F191" s="25">
        <v>0</v>
      </c>
      <c r="G191" s="46" t="s">
        <v>274</v>
      </c>
      <c r="H191" s="25">
        <v>0</v>
      </c>
      <c r="I191" s="25">
        <v>144</v>
      </c>
      <c r="J191" s="46" t="s">
        <v>274</v>
      </c>
      <c r="K191" s="25">
        <f t="shared" si="12"/>
        <v>0</v>
      </c>
      <c r="L191" s="25">
        <f t="shared" si="13"/>
        <v>144</v>
      </c>
      <c r="M191" s="46" t="s">
        <v>274</v>
      </c>
    </row>
    <row r="192" spans="1:13" x14ac:dyDescent="0.2">
      <c r="A192" s="5" t="s">
        <v>167</v>
      </c>
      <c r="B192" s="21"/>
      <c r="C192" s="24"/>
      <c r="D192" s="46"/>
      <c r="E192" s="24"/>
      <c r="F192" s="24"/>
      <c r="G192" s="46"/>
      <c r="H192" s="24"/>
      <c r="I192" s="24"/>
      <c r="J192" s="46"/>
      <c r="K192" s="24"/>
      <c r="L192" s="24"/>
      <c r="M192" s="46"/>
    </row>
    <row r="193" spans="1:13" x14ac:dyDescent="0.2">
      <c r="A193" s="6" t="s">
        <v>168</v>
      </c>
      <c r="B193" s="18">
        <v>0</v>
      </c>
      <c r="C193" s="20">
        <v>9410</v>
      </c>
      <c r="D193" s="46" t="s">
        <v>274</v>
      </c>
      <c r="E193" s="20">
        <v>0</v>
      </c>
      <c r="F193" s="20">
        <v>8143</v>
      </c>
      <c r="G193" s="46" t="s">
        <v>274</v>
      </c>
      <c r="H193" s="20">
        <v>0</v>
      </c>
      <c r="I193" s="20">
        <v>0</v>
      </c>
      <c r="J193" s="46" t="s">
        <v>274</v>
      </c>
      <c r="K193" s="20">
        <f t="shared" si="12"/>
        <v>0</v>
      </c>
      <c r="L193" s="20">
        <f t="shared" si="13"/>
        <v>8143</v>
      </c>
      <c r="M193" s="46" t="s">
        <v>274</v>
      </c>
    </row>
    <row r="194" spans="1:13" x14ac:dyDescent="0.2">
      <c r="A194" s="5" t="s">
        <v>144</v>
      </c>
      <c r="B194" s="22">
        <v>0</v>
      </c>
      <c r="C194" s="25">
        <v>9410</v>
      </c>
      <c r="D194" s="46" t="s">
        <v>274</v>
      </c>
      <c r="E194" s="25">
        <v>0</v>
      </c>
      <c r="F194" s="25">
        <v>8143</v>
      </c>
      <c r="G194" s="46" t="s">
        <v>274</v>
      </c>
      <c r="H194" s="25">
        <v>0</v>
      </c>
      <c r="I194" s="25">
        <v>0</v>
      </c>
      <c r="J194" s="46" t="s">
        <v>274</v>
      </c>
      <c r="K194" s="25">
        <f t="shared" si="12"/>
        <v>0</v>
      </c>
      <c r="L194" s="25">
        <f t="shared" si="13"/>
        <v>8143</v>
      </c>
      <c r="M194" s="46" t="s">
        <v>274</v>
      </c>
    </row>
    <row r="195" spans="1:13" x14ac:dyDescent="0.2">
      <c r="A195" s="5" t="s">
        <v>169</v>
      </c>
      <c r="B195" s="21"/>
      <c r="C195" s="24"/>
      <c r="D195" s="46"/>
      <c r="E195" s="24"/>
      <c r="F195" s="24"/>
      <c r="G195" s="46"/>
      <c r="H195" s="24"/>
      <c r="I195" s="24"/>
      <c r="J195" s="46"/>
      <c r="K195" s="24"/>
      <c r="L195" s="24"/>
      <c r="M195" s="46"/>
    </row>
    <row r="196" spans="1:13" x14ac:dyDescent="0.2">
      <c r="A196" s="6" t="s">
        <v>170</v>
      </c>
      <c r="B196" s="18">
        <v>0</v>
      </c>
      <c r="C196" s="20">
        <v>43248</v>
      </c>
      <c r="D196" s="46" t="s">
        <v>274</v>
      </c>
      <c r="E196" s="20">
        <v>0</v>
      </c>
      <c r="F196" s="20">
        <v>32099</v>
      </c>
      <c r="G196" s="46" t="s">
        <v>274</v>
      </c>
      <c r="H196" s="20">
        <v>0</v>
      </c>
      <c r="I196" s="20">
        <v>857</v>
      </c>
      <c r="J196" s="46" t="s">
        <v>274</v>
      </c>
      <c r="K196" s="20">
        <f t="shared" si="12"/>
        <v>0</v>
      </c>
      <c r="L196" s="20">
        <f t="shared" si="13"/>
        <v>32956</v>
      </c>
      <c r="M196" s="46" t="s">
        <v>274</v>
      </c>
    </row>
    <row r="197" spans="1:13" x14ac:dyDescent="0.2">
      <c r="A197" s="6" t="s">
        <v>171</v>
      </c>
      <c r="B197" s="18">
        <v>0</v>
      </c>
      <c r="C197" s="20">
        <v>156666</v>
      </c>
      <c r="D197" s="46" t="s">
        <v>274</v>
      </c>
      <c r="E197" s="20">
        <v>0</v>
      </c>
      <c r="F197" s="20">
        <v>131547</v>
      </c>
      <c r="G197" s="46" t="s">
        <v>274</v>
      </c>
      <c r="H197" s="20">
        <v>942</v>
      </c>
      <c r="I197" s="20">
        <v>18328</v>
      </c>
      <c r="J197" s="46">
        <f t="shared" si="10"/>
        <v>1845.6475583864119</v>
      </c>
      <c r="K197" s="20">
        <f t="shared" si="12"/>
        <v>942</v>
      </c>
      <c r="L197" s="20">
        <f t="shared" si="13"/>
        <v>149875</v>
      </c>
      <c r="M197" s="46">
        <f t="shared" si="11"/>
        <v>15810.297239915073</v>
      </c>
    </row>
    <row r="198" spans="1:13" x14ac:dyDescent="0.2">
      <c r="A198" s="6" t="s">
        <v>172</v>
      </c>
      <c r="B198" s="18">
        <v>0</v>
      </c>
      <c r="C198" s="20">
        <v>19286</v>
      </c>
      <c r="D198" s="46" t="s">
        <v>274</v>
      </c>
      <c r="E198" s="20">
        <v>0</v>
      </c>
      <c r="F198" s="20">
        <v>13124</v>
      </c>
      <c r="G198" s="46" t="s">
        <v>274</v>
      </c>
      <c r="H198" s="20">
        <v>0</v>
      </c>
      <c r="I198" s="20">
        <v>4916</v>
      </c>
      <c r="J198" s="46" t="s">
        <v>274</v>
      </c>
      <c r="K198" s="20">
        <f t="shared" si="12"/>
        <v>0</v>
      </c>
      <c r="L198" s="20">
        <f t="shared" si="13"/>
        <v>18040</v>
      </c>
      <c r="M198" s="46" t="s">
        <v>274</v>
      </c>
    </row>
    <row r="199" spans="1:13" x14ac:dyDescent="0.2">
      <c r="A199" s="6" t="s">
        <v>173</v>
      </c>
      <c r="B199" s="18">
        <v>0</v>
      </c>
      <c r="C199" s="20">
        <v>5429</v>
      </c>
      <c r="D199" s="46" t="s">
        <v>274</v>
      </c>
      <c r="E199" s="20">
        <v>0</v>
      </c>
      <c r="F199" s="20">
        <v>3265</v>
      </c>
      <c r="G199" s="46" t="s">
        <v>274</v>
      </c>
      <c r="H199" s="20">
        <v>0</v>
      </c>
      <c r="I199" s="20">
        <v>1149</v>
      </c>
      <c r="J199" s="46" t="s">
        <v>274</v>
      </c>
      <c r="K199" s="20">
        <f t="shared" si="12"/>
        <v>0</v>
      </c>
      <c r="L199" s="20">
        <f t="shared" si="13"/>
        <v>4414</v>
      </c>
      <c r="M199" s="46" t="s">
        <v>274</v>
      </c>
    </row>
    <row r="200" spans="1:13" x14ac:dyDescent="0.2">
      <c r="A200" s="6" t="s">
        <v>174</v>
      </c>
      <c r="B200" s="18">
        <v>0</v>
      </c>
      <c r="C200" s="20">
        <v>57342</v>
      </c>
      <c r="D200" s="46" t="s">
        <v>274</v>
      </c>
      <c r="E200" s="20">
        <v>0</v>
      </c>
      <c r="F200" s="20">
        <v>61439</v>
      </c>
      <c r="G200" s="46" t="s">
        <v>274</v>
      </c>
      <c r="H200" s="20">
        <v>648</v>
      </c>
      <c r="I200" s="20">
        <v>6908</v>
      </c>
      <c r="J200" s="46">
        <f t="shared" si="10"/>
        <v>966.04938271604942</v>
      </c>
      <c r="K200" s="20">
        <f t="shared" si="12"/>
        <v>648</v>
      </c>
      <c r="L200" s="20">
        <f t="shared" si="13"/>
        <v>68347</v>
      </c>
      <c r="M200" s="46">
        <f t="shared" si="11"/>
        <v>10447.376543209875</v>
      </c>
    </row>
    <row r="201" spans="1:13" x14ac:dyDescent="0.2">
      <c r="A201" s="6" t="s">
        <v>175</v>
      </c>
      <c r="B201" s="18">
        <v>0</v>
      </c>
      <c r="C201" s="20">
        <v>73425</v>
      </c>
      <c r="D201" s="46" t="s">
        <v>274</v>
      </c>
      <c r="E201" s="20">
        <v>0</v>
      </c>
      <c r="F201" s="20">
        <v>49996</v>
      </c>
      <c r="G201" s="46" t="s">
        <v>274</v>
      </c>
      <c r="H201" s="20">
        <v>240</v>
      </c>
      <c r="I201" s="20">
        <v>6767</v>
      </c>
      <c r="J201" s="46">
        <f t="shared" si="10"/>
        <v>2719.5833333333335</v>
      </c>
      <c r="K201" s="20">
        <f t="shared" si="12"/>
        <v>240</v>
      </c>
      <c r="L201" s="20">
        <f t="shared" si="13"/>
        <v>56763</v>
      </c>
      <c r="M201" s="46">
        <f t="shared" si="11"/>
        <v>23551.25</v>
      </c>
    </row>
    <row r="202" spans="1:13" x14ac:dyDescent="0.2">
      <c r="A202" s="5" t="s">
        <v>141</v>
      </c>
      <c r="B202" s="22">
        <v>0</v>
      </c>
      <c r="C202" s="25">
        <v>355396</v>
      </c>
      <c r="D202" s="46" t="s">
        <v>274</v>
      </c>
      <c r="E202" s="25">
        <v>0</v>
      </c>
      <c r="F202" s="25">
        <v>291470</v>
      </c>
      <c r="G202" s="46" t="s">
        <v>274</v>
      </c>
      <c r="H202" s="25">
        <v>1830</v>
      </c>
      <c r="I202" s="25">
        <v>38925</v>
      </c>
      <c r="J202" s="46">
        <f t="shared" si="10"/>
        <v>2027.0491803278687</v>
      </c>
      <c r="K202" s="25">
        <f t="shared" si="12"/>
        <v>1830</v>
      </c>
      <c r="L202" s="25">
        <f t="shared" si="13"/>
        <v>330395</v>
      </c>
      <c r="M202" s="46">
        <f t="shared" si="11"/>
        <v>17954.371584699453</v>
      </c>
    </row>
    <row r="203" spans="1:13" x14ac:dyDescent="0.2">
      <c r="A203" s="5" t="s">
        <v>176</v>
      </c>
      <c r="B203" s="21"/>
      <c r="C203" s="24"/>
      <c r="D203" s="46"/>
      <c r="E203" s="24"/>
      <c r="F203" s="24"/>
      <c r="G203" s="46"/>
      <c r="H203" s="24"/>
      <c r="I203" s="24"/>
      <c r="J203" s="46"/>
      <c r="K203" s="24"/>
      <c r="L203" s="24"/>
      <c r="M203" s="46"/>
    </row>
    <row r="204" spans="1:13" x14ac:dyDescent="0.2">
      <c r="A204" s="6" t="s">
        <v>177</v>
      </c>
      <c r="B204" s="18">
        <v>0</v>
      </c>
      <c r="C204" s="20">
        <v>1125</v>
      </c>
      <c r="D204" s="46" t="s">
        <v>274</v>
      </c>
      <c r="E204" s="20">
        <v>0</v>
      </c>
      <c r="F204" s="20">
        <v>185</v>
      </c>
      <c r="G204" s="46" t="s">
        <v>274</v>
      </c>
      <c r="H204" s="20">
        <v>0</v>
      </c>
      <c r="I204" s="20">
        <v>867</v>
      </c>
      <c r="J204" s="46" t="s">
        <v>274</v>
      </c>
      <c r="K204" s="20">
        <f t="shared" si="12"/>
        <v>0</v>
      </c>
      <c r="L204" s="20">
        <f t="shared" si="13"/>
        <v>1052</v>
      </c>
      <c r="M204" s="46" t="s">
        <v>274</v>
      </c>
    </row>
    <row r="205" spans="1:13" x14ac:dyDescent="0.2">
      <c r="A205" s="5" t="s">
        <v>142</v>
      </c>
      <c r="B205" s="22">
        <v>0</v>
      </c>
      <c r="C205" s="25">
        <v>1125</v>
      </c>
      <c r="D205" s="46" t="s">
        <v>274</v>
      </c>
      <c r="E205" s="25">
        <v>0</v>
      </c>
      <c r="F205" s="25">
        <v>185</v>
      </c>
      <c r="G205" s="46" t="s">
        <v>274</v>
      </c>
      <c r="H205" s="25">
        <v>0</v>
      </c>
      <c r="I205" s="25">
        <v>867</v>
      </c>
      <c r="J205" s="46" t="s">
        <v>274</v>
      </c>
      <c r="K205" s="25">
        <f t="shared" ref="K205:K267" si="15">E205+H205</f>
        <v>0</v>
      </c>
      <c r="L205" s="25">
        <f t="shared" ref="L205:L267" si="16">F205+I205</f>
        <v>1052</v>
      </c>
      <c r="M205" s="46" t="s">
        <v>274</v>
      </c>
    </row>
    <row r="206" spans="1:13" x14ac:dyDescent="0.2">
      <c r="A206" s="5" t="s">
        <v>178</v>
      </c>
      <c r="B206" s="21"/>
      <c r="C206" s="24"/>
      <c r="D206" s="46"/>
      <c r="E206" s="24"/>
      <c r="F206" s="24"/>
      <c r="G206" s="46"/>
      <c r="H206" s="24"/>
      <c r="I206" s="24"/>
      <c r="J206" s="46"/>
      <c r="K206" s="24"/>
      <c r="L206" s="24"/>
      <c r="M206" s="46"/>
    </row>
    <row r="207" spans="1:13" x14ac:dyDescent="0.2">
      <c r="A207" s="6" t="s">
        <v>179</v>
      </c>
      <c r="B207" s="18">
        <v>0</v>
      </c>
      <c r="C207" s="20">
        <v>823</v>
      </c>
      <c r="D207" s="46" t="s">
        <v>274</v>
      </c>
      <c r="E207" s="20">
        <v>0</v>
      </c>
      <c r="F207" s="20">
        <v>664</v>
      </c>
      <c r="G207" s="46" t="s">
        <v>274</v>
      </c>
      <c r="H207" s="20">
        <v>0</v>
      </c>
      <c r="I207" s="20">
        <v>88</v>
      </c>
      <c r="J207" s="46" t="s">
        <v>274</v>
      </c>
      <c r="K207" s="20">
        <f t="shared" si="15"/>
        <v>0</v>
      </c>
      <c r="L207" s="20">
        <f t="shared" si="16"/>
        <v>752</v>
      </c>
      <c r="M207" s="46" t="s">
        <v>274</v>
      </c>
    </row>
    <row r="208" spans="1:13" x14ac:dyDescent="0.2">
      <c r="A208" s="5" t="s">
        <v>180</v>
      </c>
      <c r="B208" s="22">
        <v>0</v>
      </c>
      <c r="C208" s="25">
        <v>823</v>
      </c>
      <c r="D208" s="46" t="s">
        <v>274</v>
      </c>
      <c r="E208" s="25">
        <v>0</v>
      </c>
      <c r="F208" s="25">
        <v>664</v>
      </c>
      <c r="G208" s="46" t="s">
        <v>274</v>
      </c>
      <c r="H208" s="25">
        <v>0</v>
      </c>
      <c r="I208" s="25">
        <v>88</v>
      </c>
      <c r="J208" s="46" t="s">
        <v>274</v>
      </c>
      <c r="K208" s="25">
        <f t="shared" si="15"/>
        <v>0</v>
      </c>
      <c r="L208" s="25">
        <f t="shared" si="16"/>
        <v>752</v>
      </c>
      <c r="M208" s="46" t="s">
        <v>274</v>
      </c>
    </row>
    <row r="209" spans="1:13" x14ac:dyDescent="0.2">
      <c r="A209" s="5" t="s">
        <v>181</v>
      </c>
      <c r="B209" s="22">
        <v>0</v>
      </c>
      <c r="C209" s="25">
        <v>366928</v>
      </c>
      <c r="D209" s="46" t="s">
        <v>274</v>
      </c>
      <c r="E209" s="25">
        <v>0</v>
      </c>
      <c r="F209" s="25">
        <v>300462</v>
      </c>
      <c r="G209" s="46" t="s">
        <v>274</v>
      </c>
      <c r="H209" s="25">
        <v>1830</v>
      </c>
      <c r="I209" s="25">
        <v>40024</v>
      </c>
      <c r="J209" s="46">
        <f t="shared" ref="J209:J267" si="17">(I209-H209)/H209*100</f>
        <v>2087.1038251366122</v>
      </c>
      <c r="K209" s="25">
        <f t="shared" si="15"/>
        <v>1830</v>
      </c>
      <c r="L209" s="25">
        <f t="shared" si="16"/>
        <v>340486</v>
      </c>
      <c r="M209" s="46">
        <f t="shared" ref="M209:M267" si="18">(L209-K209)/K209*100</f>
        <v>18505.792349726777</v>
      </c>
    </row>
    <row r="210" spans="1:13" x14ac:dyDescent="0.2">
      <c r="A210" s="5"/>
      <c r="B210" s="22"/>
      <c r="C210" s="25"/>
      <c r="D210" s="46"/>
      <c r="E210" s="25"/>
      <c r="F210" s="25"/>
      <c r="G210" s="46"/>
      <c r="H210" s="25"/>
      <c r="I210" s="25"/>
      <c r="J210" s="46"/>
      <c r="K210" s="25"/>
      <c r="L210" s="25"/>
      <c r="M210" s="46"/>
    </row>
    <row r="211" spans="1:13" x14ac:dyDescent="0.2">
      <c r="A211" s="40" t="s">
        <v>279</v>
      </c>
      <c r="B211" s="22"/>
      <c r="C211" s="25"/>
      <c r="D211" s="46"/>
      <c r="E211" s="25"/>
      <c r="F211" s="25"/>
      <c r="G211" s="46"/>
      <c r="H211" s="25"/>
      <c r="I211" s="25"/>
      <c r="J211" s="46"/>
      <c r="K211" s="25"/>
      <c r="L211" s="25"/>
      <c r="M211" s="46"/>
    </row>
    <row r="212" spans="1:13" x14ac:dyDescent="0.2">
      <c r="A212" s="6" t="s">
        <v>41</v>
      </c>
      <c r="B212" s="18">
        <v>0</v>
      </c>
      <c r="C212" s="20">
        <v>43248</v>
      </c>
      <c r="D212" s="46" t="s">
        <v>274</v>
      </c>
      <c r="E212" s="20">
        <v>0</v>
      </c>
      <c r="F212" s="20">
        <v>32099</v>
      </c>
      <c r="G212" s="46" t="s">
        <v>274</v>
      </c>
      <c r="H212" s="20">
        <v>0</v>
      </c>
      <c r="I212" s="20">
        <v>857</v>
      </c>
      <c r="J212" s="46" t="s">
        <v>274</v>
      </c>
      <c r="K212" s="20">
        <f t="shared" si="15"/>
        <v>0</v>
      </c>
      <c r="L212" s="20">
        <f t="shared" si="16"/>
        <v>32956</v>
      </c>
      <c r="M212" s="46" t="s">
        <v>274</v>
      </c>
    </row>
    <row r="213" spans="1:13" x14ac:dyDescent="0.2">
      <c r="A213" s="6" t="s">
        <v>42</v>
      </c>
      <c r="B213" s="18">
        <v>0</v>
      </c>
      <c r="C213" s="20">
        <v>156666</v>
      </c>
      <c r="D213" s="46" t="s">
        <v>274</v>
      </c>
      <c r="E213" s="20">
        <v>0</v>
      </c>
      <c r="F213" s="20">
        <v>131547</v>
      </c>
      <c r="G213" s="46" t="s">
        <v>274</v>
      </c>
      <c r="H213" s="20">
        <v>942</v>
      </c>
      <c r="I213" s="20">
        <v>18328</v>
      </c>
      <c r="J213" s="46">
        <f t="shared" si="17"/>
        <v>1845.6475583864119</v>
      </c>
      <c r="K213" s="20">
        <f t="shared" si="15"/>
        <v>942</v>
      </c>
      <c r="L213" s="20">
        <f t="shared" si="16"/>
        <v>149875</v>
      </c>
      <c r="M213" s="46">
        <f t="shared" si="18"/>
        <v>15810.297239915073</v>
      </c>
    </row>
    <row r="214" spans="1:13" x14ac:dyDescent="0.2">
      <c r="A214" s="6" t="s">
        <v>44</v>
      </c>
      <c r="B214" s="18">
        <v>0</v>
      </c>
      <c r="C214" s="20">
        <v>19286</v>
      </c>
      <c r="D214" s="46" t="s">
        <v>274</v>
      </c>
      <c r="E214" s="20">
        <v>0</v>
      </c>
      <c r="F214" s="20">
        <v>13124</v>
      </c>
      <c r="G214" s="46" t="s">
        <v>274</v>
      </c>
      <c r="H214" s="20">
        <v>0</v>
      </c>
      <c r="I214" s="20">
        <v>4916</v>
      </c>
      <c r="J214" s="46" t="s">
        <v>274</v>
      </c>
      <c r="K214" s="20">
        <f t="shared" si="15"/>
        <v>0</v>
      </c>
      <c r="L214" s="20">
        <f t="shared" si="16"/>
        <v>18040</v>
      </c>
      <c r="M214" s="46" t="s">
        <v>274</v>
      </c>
    </row>
    <row r="215" spans="1:13" x14ac:dyDescent="0.2">
      <c r="A215" s="6" t="s">
        <v>39</v>
      </c>
      <c r="B215" s="18">
        <v>0</v>
      </c>
      <c r="C215" s="20">
        <v>7551</v>
      </c>
      <c r="D215" s="46" t="s">
        <v>274</v>
      </c>
      <c r="E215" s="20">
        <v>0</v>
      </c>
      <c r="F215" s="20">
        <v>4114</v>
      </c>
      <c r="G215" s="46" t="s">
        <v>274</v>
      </c>
      <c r="H215" s="20">
        <v>0</v>
      </c>
      <c r="I215" s="20">
        <v>2248</v>
      </c>
      <c r="J215" s="46" t="s">
        <v>274</v>
      </c>
      <c r="K215" s="20">
        <f t="shared" si="15"/>
        <v>0</v>
      </c>
      <c r="L215" s="20">
        <f t="shared" si="16"/>
        <v>6362</v>
      </c>
      <c r="M215" s="46" t="s">
        <v>274</v>
      </c>
    </row>
    <row r="216" spans="1:13" x14ac:dyDescent="0.2">
      <c r="A216" s="6" t="s">
        <v>46</v>
      </c>
      <c r="B216" s="18">
        <v>0</v>
      </c>
      <c r="C216" s="20">
        <v>57342</v>
      </c>
      <c r="D216" s="46" t="s">
        <v>274</v>
      </c>
      <c r="E216" s="20">
        <v>0</v>
      </c>
      <c r="F216" s="20">
        <v>61439</v>
      </c>
      <c r="G216" s="46" t="s">
        <v>274</v>
      </c>
      <c r="H216" s="20">
        <v>648</v>
      </c>
      <c r="I216" s="20">
        <v>6908</v>
      </c>
      <c r="J216" s="46">
        <f t="shared" si="17"/>
        <v>966.04938271604942</v>
      </c>
      <c r="K216" s="20">
        <f t="shared" si="15"/>
        <v>648</v>
      </c>
      <c r="L216" s="20">
        <f t="shared" si="16"/>
        <v>68347</v>
      </c>
      <c r="M216" s="46">
        <f t="shared" si="18"/>
        <v>10447.376543209875</v>
      </c>
    </row>
    <row r="217" spans="1:13" x14ac:dyDescent="0.2">
      <c r="A217" s="6" t="s">
        <v>40</v>
      </c>
      <c r="B217" s="18">
        <v>0</v>
      </c>
      <c r="C217" s="20">
        <v>82835</v>
      </c>
      <c r="D217" s="46" t="s">
        <v>274</v>
      </c>
      <c r="E217" s="20">
        <v>0</v>
      </c>
      <c r="F217" s="20">
        <v>58139</v>
      </c>
      <c r="G217" s="46" t="s">
        <v>274</v>
      </c>
      <c r="H217" s="20">
        <v>240</v>
      </c>
      <c r="I217" s="20">
        <v>6767</v>
      </c>
      <c r="J217" s="46">
        <f t="shared" si="17"/>
        <v>2719.5833333333335</v>
      </c>
      <c r="K217" s="20">
        <f t="shared" si="15"/>
        <v>240</v>
      </c>
      <c r="L217" s="20">
        <f t="shared" si="16"/>
        <v>64906</v>
      </c>
      <c r="M217" s="46">
        <f t="shared" si="18"/>
        <v>26944.166666666668</v>
      </c>
    </row>
    <row r="218" spans="1:13" x14ac:dyDescent="0.2">
      <c r="A218" s="5" t="s">
        <v>56</v>
      </c>
      <c r="B218" s="22">
        <v>0</v>
      </c>
      <c r="C218" s="25">
        <v>366928</v>
      </c>
      <c r="D218" s="46" t="s">
        <v>274</v>
      </c>
      <c r="E218" s="25">
        <v>0</v>
      </c>
      <c r="F218" s="25">
        <v>300462</v>
      </c>
      <c r="G218" s="46" t="s">
        <v>274</v>
      </c>
      <c r="H218" s="25">
        <v>1830</v>
      </c>
      <c r="I218" s="25">
        <v>40024</v>
      </c>
      <c r="J218" s="46">
        <f t="shared" si="17"/>
        <v>2087.1038251366122</v>
      </c>
      <c r="K218" s="25">
        <f t="shared" si="15"/>
        <v>1830</v>
      </c>
      <c r="L218" s="25">
        <f t="shared" si="16"/>
        <v>340486</v>
      </c>
      <c r="M218" s="46">
        <f t="shared" si="18"/>
        <v>18505.792349726777</v>
      </c>
    </row>
    <row r="219" spans="1:13" x14ac:dyDescent="0.2">
      <c r="A219" s="5"/>
      <c r="B219" s="22"/>
      <c r="C219" s="25"/>
      <c r="D219" s="46"/>
      <c r="E219" s="25"/>
      <c r="F219" s="25"/>
      <c r="G219" s="46"/>
      <c r="H219" s="25"/>
      <c r="I219" s="25"/>
      <c r="J219" s="46"/>
      <c r="K219" s="25"/>
      <c r="L219" s="25"/>
      <c r="M219" s="46"/>
    </row>
    <row r="220" spans="1:13" x14ac:dyDescent="0.2">
      <c r="A220" s="5" t="s">
        <v>275</v>
      </c>
      <c r="B220" s="21"/>
      <c r="C220" s="24"/>
      <c r="D220" s="46"/>
      <c r="E220" s="24"/>
      <c r="F220" s="24"/>
      <c r="G220" s="46"/>
      <c r="H220" s="24"/>
      <c r="I220" s="24"/>
      <c r="J220" s="46"/>
      <c r="K220" s="24"/>
      <c r="L220" s="24"/>
      <c r="M220" s="46"/>
    </row>
    <row r="221" spans="1:13" x14ac:dyDescent="0.2">
      <c r="A221" s="5" t="s">
        <v>182</v>
      </c>
      <c r="B221" s="21"/>
      <c r="C221" s="24"/>
      <c r="D221" s="46"/>
      <c r="E221" s="24"/>
      <c r="F221" s="24"/>
      <c r="G221" s="46"/>
      <c r="H221" s="24"/>
      <c r="I221" s="24"/>
      <c r="J221" s="46"/>
      <c r="K221" s="24"/>
      <c r="L221" s="24"/>
      <c r="M221" s="46"/>
    </row>
    <row r="222" spans="1:13" x14ac:dyDescent="0.2">
      <c r="A222" s="6" t="s">
        <v>183</v>
      </c>
      <c r="B222" s="18">
        <v>6439</v>
      </c>
      <c r="C222" s="20">
        <v>157764</v>
      </c>
      <c r="D222" s="46">
        <f t="shared" ref="D222:D242" si="19">(C222-B222)/B222*100</f>
        <v>2350.1320080757882</v>
      </c>
      <c r="E222" s="20">
        <v>0</v>
      </c>
      <c r="F222" s="20">
        <v>51086</v>
      </c>
      <c r="G222" s="46" t="s">
        <v>274</v>
      </c>
      <c r="H222" s="20">
        <v>17707</v>
      </c>
      <c r="I222" s="20">
        <v>104604</v>
      </c>
      <c r="J222" s="46">
        <f t="shared" si="17"/>
        <v>490.74942113288529</v>
      </c>
      <c r="K222" s="20">
        <f t="shared" si="15"/>
        <v>17707</v>
      </c>
      <c r="L222" s="20">
        <f t="shared" si="16"/>
        <v>155690</v>
      </c>
      <c r="M222" s="46">
        <f t="shared" si="18"/>
        <v>779.25679109956513</v>
      </c>
    </row>
    <row r="223" spans="1:13" x14ac:dyDescent="0.2">
      <c r="A223" s="6" t="s">
        <v>184</v>
      </c>
      <c r="B223" s="18">
        <v>0</v>
      </c>
      <c r="C223" s="20">
        <v>294319</v>
      </c>
      <c r="D223" s="46" t="s">
        <v>274</v>
      </c>
      <c r="E223" s="20">
        <v>0</v>
      </c>
      <c r="F223" s="20">
        <v>250609</v>
      </c>
      <c r="G223" s="46" t="s">
        <v>274</v>
      </c>
      <c r="H223" s="20">
        <v>0</v>
      </c>
      <c r="I223" s="20">
        <v>12324</v>
      </c>
      <c r="J223" s="46" t="s">
        <v>274</v>
      </c>
      <c r="K223" s="20">
        <f t="shared" si="15"/>
        <v>0</v>
      </c>
      <c r="L223" s="20">
        <f t="shared" si="16"/>
        <v>262933</v>
      </c>
      <c r="M223" s="46" t="s">
        <v>274</v>
      </c>
    </row>
    <row r="224" spans="1:13" x14ac:dyDescent="0.2">
      <c r="A224" s="6" t="s">
        <v>185</v>
      </c>
      <c r="B224" s="18">
        <v>0</v>
      </c>
      <c r="C224" s="20">
        <v>17591</v>
      </c>
      <c r="D224" s="46" t="s">
        <v>274</v>
      </c>
      <c r="E224" s="20">
        <v>0</v>
      </c>
      <c r="F224" s="20">
        <v>9209</v>
      </c>
      <c r="G224" s="46" t="s">
        <v>274</v>
      </c>
      <c r="H224" s="20">
        <v>0</v>
      </c>
      <c r="I224" s="20">
        <v>9276</v>
      </c>
      <c r="J224" s="46" t="s">
        <v>274</v>
      </c>
      <c r="K224" s="20">
        <f t="shared" si="15"/>
        <v>0</v>
      </c>
      <c r="L224" s="20">
        <f t="shared" si="16"/>
        <v>18485</v>
      </c>
      <c r="M224" s="46" t="s">
        <v>274</v>
      </c>
    </row>
    <row r="225" spans="1:13" x14ac:dyDescent="0.2">
      <c r="A225" s="6" t="s">
        <v>186</v>
      </c>
      <c r="B225" s="18">
        <v>0</v>
      </c>
      <c r="C225" s="20">
        <v>2264</v>
      </c>
      <c r="D225" s="46" t="s">
        <v>274</v>
      </c>
      <c r="E225" s="20">
        <v>0</v>
      </c>
      <c r="F225" s="20">
        <v>0</v>
      </c>
      <c r="G225" s="46" t="s">
        <v>274</v>
      </c>
      <c r="H225" s="20">
        <v>300</v>
      </c>
      <c r="I225" s="20">
        <v>3016</v>
      </c>
      <c r="J225" s="46">
        <f t="shared" si="17"/>
        <v>905.33333333333326</v>
      </c>
      <c r="K225" s="20">
        <f t="shared" si="15"/>
        <v>300</v>
      </c>
      <c r="L225" s="20">
        <f t="shared" si="16"/>
        <v>3016</v>
      </c>
      <c r="M225" s="46">
        <f t="shared" si="18"/>
        <v>905.33333333333326</v>
      </c>
    </row>
    <row r="226" spans="1:13" x14ac:dyDescent="0.2">
      <c r="A226" s="6" t="s">
        <v>187</v>
      </c>
      <c r="B226" s="18">
        <v>0</v>
      </c>
      <c r="C226" s="20">
        <v>60163</v>
      </c>
      <c r="D226" s="46" t="s">
        <v>274</v>
      </c>
      <c r="E226" s="20">
        <v>0</v>
      </c>
      <c r="F226" s="20">
        <v>16805</v>
      </c>
      <c r="G226" s="46" t="s">
        <v>274</v>
      </c>
      <c r="H226" s="20">
        <v>3506</v>
      </c>
      <c r="I226" s="20">
        <v>33314</v>
      </c>
      <c r="J226" s="46">
        <f t="shared" si="17"/>
        <v>850.19965772960632</v>
      </c>
      <c r="K226" s="20">
        <f t="shared" si="15"/>
        <v>3506</v>
      </c>
      <c r="L226" s="20">
        <f t="shared" si="16"/>
        <v>50119</v>
      </c>
      <c r="M226" s="46">
        <f t="shared" si="18"/>
        <v>1329.5208214489446</v>
      </c>
    </row>
    <row r="227" spans="1:13" x14ac:dyDescent="0.2">
      <c r="A227" s="5" t="s">
        <v>145</v>
      </c>
      <c r="B227" s="22">
        <v>6439</v>
      </c>
      <c r="C227" s="25">
        <v>532101</v>
      </c>
      <c r="D227" s="46">
        <f t="shared" si="19"/>
        <v>8163.7210747010404</v>
      </c>
      <c r="E227" s="25">
        <v>0</v>
      </c>
      <c r="F227" s="25">
        <v>327709</v>
      </c>
      <c r="G227" s="46" t="s">
        <v>274</v>
      </c>
      <c r="H227" s="25">
        <v>21513</v>
      </c>
      <c r="I227" s="25">
        <v>162534</v>
      </c>
      <c r="J227" s="46">
        <f t="shared" si="17"/>
        <v>655.51526983684289</v>
      </c>
      <c r="K227" s="25">
        <f t="shared" si="15"/>
        <v>21513</v>
      </c>
      <c r="L227" s="25">
        <f t="shared" si="16"/>
        <v>490243</v>
      </c>
      <c r="M227" s="46">
        <f t="shared" si="18"/>
        <v>2178.822107562869</v>
      </c>
    </row>
    <row r="228" spans="1:13" x14ac:dyDescent="0.2">
      <c r="A228" s="5" t="s">
        <v>188</v>
      </c>
      <c r="B228" s="21"/>
      <c r="C228" s="24"/>
      <c r="D228" s="46"/>
      <c r="E228" s="24"/>
      <c r="F228" s="24"/>
      <c r="G228" s="46"/>
      <c r="H228" s="24"/>
      <c r="I228" s="24"/>
      <c r="J228" s="46"/>
      <c r="K228" s="24"/>
      <c r="L228" s="24"/>
      <c r="M228" s="46"/>
    </row>
    <row r="229" spans="1:13" x14ac:dyDescent="0.2">
      <c r="A229" s="6" t="s">
        <v>189</v>
      </c>
      <c r="B229" s="18">
        <v>2526</v>
      </c>
      <c r="C229" s="20">
        <v>80304</v>
      </c>
      <c r="D229" s="46">
        <f t="shared" si="19"/>
        <v>3079.0973871733968</v>
      </c>
      <c r="E229" s="20">
        <v>0</v>
      </c>
      <c r="F229" s="20">
        <v>37063</v>
      </c>
      <c r="G229" s="46" t="s">
        <v>274</v>
      </c>
      <c r="H229" s="20">
        <v>4190</v>
      </c>
      <c r="I229" s="20">
        <v>40996</v>
      </c>
      <c r="J229" s="46">
        <f t="shared" si="17"/>
        <v>878.42482100238669</v>
      </c>
      <c r="K229" s="20">
        <f t="shared" si="15"/>
        <v>4190</v>
      </c>
      <c r="L229" s="20">
        <f t="shared" si="16"/>
        <v>78059</v>
      </c>
      <c r="M229" s="46">
        <f t="shared" si="18"/>
        <v>1762.983293556086</v>
      </c>
    </row>
    <row r="230" spans="1:13" x14ac:dyDescent="0.2">
      <c r="A230" s="6" t="s">
        <v>190</v>
      </c>
      <c r="B230" s="18">
        <v>0</v>
      </c>
      <c r="C230" s="20">
        <v>68725</v>
      </c>
      <c r="D230" s="46" t="s">
        <v>274</v>
      </c>
      <c r="E230" s="20">
        <v>0</v>
      </c>
      <c r="F230" s="20">
        <v>55568</v>
      </c>
      <c r="G230" s="46" t="s">
        <v>274</v>
      </c>
      <c r="H230" s="20">
        <v>0</v>
      </c>
      <c r="I230" s="20">
        <v>4598</v>
      </c>
      <c r="J230" s="46" t="s">
        <v>274</v>
      </c>
      <c r="K230" s="20">
        <f t="shared" si="15"/>
        <v>0</v>
      </c>
      <c r="L230" s="20">
        <f t="shared" si="16"/>
        <v>60166</v>
      </c>
      <c r="M230" s="46" t="s">
        <v>274</v>
      </c>
    </row>
    <row r="231" spans="1:13" x14ac:dyDescent="0.2">
      <c r="A231" s="6" t="s">
        <v>191</v>
      </c>
      <c r="B231" s="18">
        <v>0</v>
      </c>
      <c r="C231" s="20">
        <v>89270</v>
      </c>
      <c r="D231" s="46" t="s">
        <v>274</v>
      </c>
      <c r="E231" s="20">
        <v>0</v>
      </c>
      <c r="F231" s="20">
        <v>79416</v>
      </c>
      <c r="G231" s="46" t="s">
        <v>274</v>
      </c>
      <c r="H231" s="20">
        <v>380</v>
      </c>
      <c r="I231" s="20">
        <v>5323</v>
      </c>
      <c r="J231" s="46">
        <f t="shared" si="17"/>
        <v>1300.7894736842106</v>
      </c>
      <c r="K231" s="20">
        <f t="shared" si="15"/>
        <v>380</v>
      </c>
      <c r="L231" s="20">
        <f t="shared" si="16"/>
        <v>84739</v>
      </c>
      <c r="M231" s="46">
        <f t="shared" si="18"/>
        <v>22199.736842105263</v>
      </c>
    </row>
    <row r="232" spans="1:13" x14ac:dyDescent="0.2">
      <c r="A232" s="6" t="s">
        <v>192</v>
      </c>
      <c r="B232" s="18">
        <v>0</v>
      </c>
      <c r="C232" s="20">
        <v>4950</v>
      </c>
      <c r="D232" s="46" t="s">
        <v>274</v>
      </c>
      <c r="E232" s="20">
        <v>0</v>
      </c>
      <c r="F232" s="20">
        <v>0</v>
      </c>
      <c r="G232" s="46" t="s">
        <v>274</v>
      </c>
      <c r="H232" s="20">
        <v>300</v>
      </c>
      <c r="I232" s="20">
        <v>1830</v>
      </c>
      <c r="J232" s="46">
        <f t="shared" si="17"/>
        <v>509.99999999999994</v>
      </c>
      <c r="K232" s="20">
        <f t="shared" si="15"/>
        <v>300</v>
      </c>
      <c r="L232" s="20">
        <f t="shared" si="16"/>
        <v>1830</v>
      </c>
      <c r="M232" s="46">
        <f t="shared" si="18"/>
        <v>509.99999999999994</v>
      </c>
    </row>
    <row r="233" spans="1:13" x14ac:dyDescent="0.2">
      <c r="A233" s="6" t="s">
        <v>193</v>
      </c>
      <c r="B233" s="18">
        <v>0</v>
      </c>
      <c r="C233" s="20">
        <v>480</v>
      </c>
      <c r="D233" s="46" t="s">
        <v>274</v>
      </c>
      <c r="E233" s="20">
        <v>0</v>
      </c>
      <c r="F233" s="20">
        <v>0</v>
      </c>
      <c r="G233" s="46" t="s">
        <v>274</v>
      </c>
      <c r="H233" s="20">
        <v>0</v>
      </c>
      <c r="I233" s="20">
        <v>0</v>
      </c>
      <c r="J233" s="46" t="s">
        <v>274</v>
      </c>
      <c r="K233" s="20">
        <f t="shared" si="15"/>
        <v>0</v>
      </c>
      <c r="L233" s="20">
        <f t="shared" si="16"/>
        <v>0</v>
      </c>
      <c r="M233" s="46" t="s">
        <v>274</v>
      </c>
    </row>
    <row r="234" spans="1:13" x14ac:dyDescent="0.2">
      <c r="A234" s="6" t="s">
        <v>194</v>
      </c>
      <c r="B234" s="18">
        <v>0</v>
      </c>
      <c r="C234" s="20">
        <v>33144</v>
      </c>
      <c r="D234" s="46" t="s">
        <v>274</v>
      </c>
      <c r="E234" s="20">
        <v>0</v>
      </c>
      <c r="F234" s="20">
        <v>0</v>
      </c>
      <c r="G234" s="46" t="s">
        <v>274</v>
      </c>
      <c r="H234" s="20">
        <v>3829</v>
      </c>
      <c r="I234" s="20">
        <v>34032</v>
      </c>
      <c r="J234" s="46">
        <f t="shared" si="17"/>
        <v>788.79603029511622</v>
      </c>
      <c r="K234" s="20">
        <f t="shared" si="15"/>
        <v>3829</v>
      </c>
      <c r="L234" s="20">
        <f t="shared" si="16"/>
        <v>34032</v>
      </c>
      <c r="M234" s="46">
        <f t="shared" si="18"/>
        <v>788.79603029511622</v>
      </c>
    </row>
    <row r="235" spans="1:13" x14ac:dyDescent="0.2">
      <c r="A235" s="5" t="s">
        <v>195</v>
      </c>
      <c r="B235" s="22">
        <v>2526</v>
      </c>
      <c r="C235" s="25">
        <v>276873</v>
      </c>
      <c r="D235" s="46">
        <f t="shared" si="19"/>
        <v>10860.926365795724</v>
      </c>
      <c r="E235" s="25">
        <v>0</v>
      </c>
      <c r="F235" s="25">
        <v>172047</v>
      </c>
      <c r="G235" s="46" t="s">
        <v>274</v>
      </c>
      <c r="H235" s="25">
        <v>8699</v>
      </c>
      <c r="I235" s="25">
        <v>86779</v>
      </c>
      <c r="J235" s="46">
        <f t="shared" si="17"/>
        <v>897.57443384297039</v>
      </c>
      <c r="K235" s="25">
        <f t="shared" si="15"/>
        <v>8699</v>
      </c>
      <c r="L235" s="25">
        <f t="shared" si="16"/>
        <v>258826</v>
      </c>
      <c r="M235" s="46">
        <f t="shared" si="18"/>
        <v>2875.353488906771</v>
      </c>
    </row>
    <row r="236" spans="1:13" x14ac:dyDescent="0.2">
      <c r="A236" s="5" t="s">
        <v>196</v>
      </c>
      <c r="B236" s="21"/>
      <c r="C236" s="24"/>
      <c r="D236" s="46"/>
      <c r="E236" s="24"/>
      <c r="F236" s="24"/>
      <c r="G236" s="46"/>
      <c r="H236" s="24"/>
      <c r="I236" s="24"/>
      <c r="J236" s="46"/>
      <c r="K236" s="24"/>
      <c r="L236" s="24"/>
      <c r="M236" s="46"/>
    </row>
    <row r="237" spans="1:13" x14ac:dyDescent="0.2">
      <c r="A237" s="6" t="s">
        <v>197</v>
      </c>
      <c r="B237" s="18">
        <v>3442</v>
      </c>
      <c r="C237" s="20">
        <v>55938</v>
      </c>
      <c r="D237" s="46">
        <f t="shared" si="19"/>
        <v>1525.1597908192912</v>
      </c>
      <c r="E237" s="20">
        <v>0</v>
      </c>
      <c r="F237" s="20">
        <v>21100</v>
      </c>
      <c r="G237" s="46" t="s">
        <v>274</v>
      </c>
      <c r="H237" s="20">
        <v>4152</v>
      </c>
      <c r="I237" s="20">
        <v>35854</v>
      </c>
      <c r="J237" s="46">
        <f t="shared" si="17"/>
        <v>763.53564547206167</v>
      </c>
      <c r="K237" s="20">
        <f t="shared" si="15"/>
        <v>4152</v>
      </c>
      <c r="L237" s="20">
        <f t="shared" si="16"/>
        <v>56954</v>
      </c>
      <c r="M237" s="46">
        <f t="shared" si="18"/>
        <v>1271.7244701348748</v>
      </c>
    </row>
    <row r="238" spans="1:13" x14ac:dyDescent="0.2">
      <c r="A238" s="6" t="s">
        <v>198</v>
      </c>
      <c r="B238" s="18">
        <v>0</v>
      </c>
      <c r="C238" s="20">
        <v>12399</v>
      </c>
      <c r="D238" s="46" t="s">
        <v>274</v>
      </c>
      <c r="E238" s="20">
        <v>0</v>
      </c>
      <c r="F238" s="20">
        <v>0</v>
      </c>
      <c r="G238" s="46" t="s">
        <v>274</v>
      </c>
      <c r="H238" s="20">
        <v>0</v>
      </c>
      <c r="I238" s="20">
        <v>8776</v>
      </c>
      <c r="J238" s="46" t="s">
        <v>274</v>
      </c>
      <c r="K238" s="20">
        <f t="shared" si="15"/>
        <v>0</v>
      </c>
      <c r="L238" s="20">
        <f t="shared" si="16"/>
        <v>8776</v>
      </c>
      <c r="M238" s="46" t="s">
        <v>274</v>
      </c>
    </row>
    <row r="239" spans="1:13" x14ac:dyDescent="0.2">
      <c r="A239" s="6" t="s">
        <v>199</v>
      </c>
      <c r="B239" s="18">
        <v>0</v>
      </c>
      <c r="C239" s="20">
        <v>240</v>
      </c>
      <c r="D239" s="46" t="s">
        <v>274</v>
      </c>
      <c r="E239" s="20">
        <v>0</v>
      </c>
      <c r="F239" s="20">
        <v>0</v>
      </c>
      <c r="G239" s="46" t="s">
        <v>274</v>
      </c>
      <c r="H239" s="20">
        <v>0</v>
      </c>
      <c r="I239" s="20">
        <v>160</v>
      </c>
      <c r="J239" s="46" t="s">
        <v>274</v>
      </c>
      <c r="K239" s="20">
        <f t="shared" si="15"/>
        <v>0</v>
      </c>
      <c r="L239" s="20">
        <f t="shared" si="16"/>
        <v>160</v>
      </c>
      <c r="M239" s="46" t="s">
        <v>274</v>
      </c>
    </row>
    <row r="240" spans="1:13" x14ac:dyDescent="0.2">
      <c r="A240" s="6" t="s">
        <v>200</v>
      </c>
      <c r="B240" s="18">
        <v>0</v>
      </c>
      <c r="C240" s="20">
        <v>0</v>
      </c>
      <c r="D240" s="46" t="s">
        <v>274</v>
      </c>
      <c r="E240" s="20">
        <v>0</v>
      </c>
      <c r="F240" s="20">
        <v>1</v>
      </c>
      <c r="G240" s="46" t="s">
        <v>274</v>
      </c>
      <c r="H240" s="20">
        <v>0</v>
      </c>
      <c r="I240" s="20">
        <v>0</v>
      </c>
      <c r="J240" s="46" t="s">
        <v>274</v>
      </c>
      <c r="K240" s="20">
        <f t="shared" si="15"/>
        <v>0</v>
      </c>
      <c r="L240" s="20">
        <f t="shared" si="16"/>
        <v>1</v>
      </c>
      <c r="M240" s="46" t="s">
        <v>274</v>
      </c>
    </row>
    <row r="241" spans="1:13" x14ac:dyDescent="0.2">
      <c r="A241" s="6" t="s">
        <v>201</v>
      </c>
      <c r="B241" s="18">
        <v>0</v>
      </c>
      <c r="C241" s="20">
        <v>21400</v>
      </c>
      <c r="D241" s="46" t="s">
        <v>274</v>
      </c>
      <c r="E241" s="20">
        <v>0</v>
      </c>
      <c r="F241" s="20">
        <v>12298</v>
      </c>
      <c r="G241" s="46" t="s">
        <v>274</v>
      </c>
      <c r="H241" s="20">
        <v>526</v>
      </c>
      <c r="I241" s="20">
        <v>9484</v>
      </c>
      <c r="J241" s="46">
        <f t="shared" si="17"/>
        <v>1703.0418250950572</v>
      </c>
      <c r="K241" s="20">
        <f t="shared" si="15"/>
        <v>526</v>
      </c>
      <c r="L241" s="20">
        <f t="shared" si="16"/>
        <v>21782</v>
      </c>
      <c r="M241" s="46">
        <f t="shared" si="18"/>
        <v>4041.0646387832699</v>
      </c>
    </row>
    <row r="242" spans="1:13" x14ac:dyDescent="0.2">
      <c r="A242" s="5" t="s">
        <v>202</v>
      </c>
      <c r="B242" s="22">
        <v>3442</v>
      </c>
      <c r="C242" s="25">
        <v>89977</v>
      </c>
      <c r="D242" s="46">
        <f t="shared" si="19"/>
        <v>2514.0906449738522</v>
      </c>
      <c r="E242" s="25">
        <v>0</v>
      </c>
      <c r="F242" s="25">
        <v>33399</v>
      </c>
      <c r="G242" s="46" t="s">
        <v>274</v>
      </c>
      <c r="H242" s="25">
        <v>4678</v>
      </c>
      <c r="I242" s="25">
        <v>54274</v>
      </c>
      <c r="J242" s="46">
        <f t="shared" si="17"/>
        <v>1060.1966652415563</v>
      </c>
      <c r="K242" s="25">
        <f t="shared" si="15"/>
        <v>4678</v>
      </c>
      <c r="L242" s="25">
        <f t="shared" si="16"/>
        <v>87673</v>
      </c>
      <c r="M242" s="46">
        <f t="shared" si="18"/>
        <v>1774.1556220607099</v>
      </c>
    </row>
    <row r="243" spans="1:13" x14ac:dyDescent="0.2">
      <c r="A243" s="5" t="s">
        <v>203</v>
      </c>
      <c r="B243" s="21"/>
      <c r="C243" s="24"/>
      <c r="D243" s="46"/>
      <c r="E243" s="24"/>
      <c r="F243" s="24"/>
      <c r="G243" s="46"/>
      <c r="H243" s="24"/>
      <c r="I243" s="24"/>
      <c r="J243" s="46"/>
      <c r="K243" s="24"/>
      <c r="L243" s="24"/>
      <c r="M243" s="46"/>
    </row>
    <row r="244" spans="1:13" x14ac:dyDescent="0.2">
      <c r="A244" s="6" t="s">
        <v>204</v>
      </c>
      <c r="B244" s="18">
        <v>0</v>
      </c>
      <c r="C244" s="20">
        <v>27893</v>
      </c>
      <c r="D244" s="46" t="s">
        <v>274</v>
      </c>
      <c r="E244" s="20">
        <v>0</v>
      </c>
      <c r="F244" s="20">
        <v>9016</v>
      </c>
      <c r="G244" s="46" t="s">
        <v>274</v>
      </c>
      <c r="H244" s="20">
        <v>3928</v>
      </c>
      <c r="I244" s="20">
        <v>25700</v>
      </c>
      <c r="J244" s="46">
        <f t="shared" si="17"/>
        <v>554.27698574338081</v>
      </c>
      <c r="K244" s="20">
        <f t="shared" si="15"/>
        <v>3928</v>
      </c>
      <c r="L244" s="20">
        <f t="shared" si="16"/>
        <v>34716</v>
      </c>
      <c r="M244" s="46">
        <f t="shared" si="18"/>
        <v>783.80855397148684</v>
      </c>
    </row>
    <row r="245" spans="1:13" x14ac:dyDescent="0.2">
      <c r="A245" s="6" t="s">
        <v>205</v>
      </c>
      <c r="B245" s="18">
        <v>0</v>
      </c>
      <c r="C245" s="20">
        <v>4415</v>
      </c>
      <c r="D245" s="46" t="s">
        <v>274</v>
      </c>
      <c r="E245" s="20">
        <v>0</v>
      </c>
      <c r="F245" s="20">
        <v>4338</v>
      </c>
      <c r="G245" s="46" t="s">
        <v>274</v>
      </c>
      <c r="H245" s="20">
        <v>0</v>
      </c>
      <c r="I245" s="20">
        <v>3116</v>
      </c>
      <c r="J245" s="46" t="s">
        <v>274</v>
      </c>
      <c r="K245" s="20">
        <f t="shared" si="15"/>
        <v>0</v>
      </c>
      <c r="L245" s="20">
        <f t="shared" si="16"/>
        <v>7454</v>
      </c>
      <c r="M245" s="46" t="s">
        <v>274</v>
      </c>
    </row>
    <row r="246" spans="1:13" x14ac:dyDescent="0.2">
      <c r="A246" s="6" t="s">
        <v>206</v>
      </c>
      <c r="B246" s="18">
        <v>0</v>
      </c>
      <c r="C246" s="20">
        <v>23266</v>
      </c>
      <c r="D246" s="46" t="s">
        <v>274</v>
      </c>
      <c r="E246" s="20">
        <v>0</v>
      </c>
      <c r="F246" s="20">
        <v>16941</v>
      </c>
      <c r="G246" s="46" t="s">
        <v>274</v>
      </c>
      <c r="H246" s="20">
        <v>1308</v>
      </c>
      <c r="I246" s="20">
        <v>8838</v>
      </c>
      <c r="J246" s="46">
        <f t="shared" si="17"/>
        <v>575.6880733944954</v>
      </c>
      <c r="K246" s="20">
        <f t="shared" si="15"/>
        <v>1308</v>
      </c>
      <c r="L246" s="20">
        <f t="shared" si="16"/>
        <v>25779</v>
      </c>
      <c r="M246" s="46">
        <f t="shared" si="18"/>
        <v>1870.8715596330276</v>
      </c>
    </row>
    <row r="247" spans="1:13" x14ac:dyDescent="0.2">
      <c r="A247" s="6" t="s">
        <v>207</v>
      </c>
      <c r="B247" s="18">
        <v>0</v>
      </c>
      <c r="C247" s="20">
        <v>14733</v>
      </c>
      <c r="D247" s="46" t="s">
        <v>274</v>
      </c>
      <c r="E247" s="20">
        <v>0</v>
      </c>
      <c r="F247" s="20">
        <v>11714</v>
      </c>
      <c r="G247" s="46" t="s">
        <v>274</v>
      </c>
      <c r="H247" s="20">
        <v>0</v>
      </c>
      <c r="I247" s="20">
        <v>988</v>
      </c>
      <c r="J247" s="46" t="s">
        <v>274</v>
      </c>
      <c r="K247" s="20">
        <f t="shared" si="15"/>
        <v>0</v>
      </c>
      <c r="L247" s="20">
        <f t="shared" si="16"/>
        <v>12702</v>
      </c>
      <c r="M247" s="46" t="s">
        <v>274</v>
      </c>
    </row>
    <row r="248" spans="1:13" x14ac:dyDescent="0.2">
      <c r="A248" s="6" t="s">
        <v>208</v>
      </c>
      <c r="B248" s="18">
        <v>0</v>
      </c>
      <c r="C248" s="20">
        <v>7598</v>
      </c>
      <c r="D248" s="46" t="s">
        <v>274</v>
      </c>
      <c r="E248" s="20">
        <v>0</v>
      </c>
      <c r="F248" s="20">
        <v>2286</v>
      </c>
      <c r="G248" s="46" t="s">
        <v>274</v>
      </c>
      <c r="H248" s="20">
        <v>952</v>
      </c>
      <c r="I248" s="20">
        <v>6206</v>
      </c>
      <c r="J248" s="46">
        <f t="shared" si="17"/>
        <v>551.89075630252103</v>
      </c>
      <c r="K248" s="20">
        <f t="shared" si="15"/>
        <v>952</v>
      </c>
      <c r="L248" s="20">
        <f t="shared" si="16"/>
        <v>8492</v>
      </c>
      <c r="M248" s="46">
        <f t="shared" si="18"/>
        <v>792.01680672268913</v>
      </c>
    </row>
    <row r="249" spans="1:13" x14ac:dyDescent="0.2">
      <c r="A249" s="6" t="s">
        <v>209</v>
      </c>
      <c r="B249" s="18">
        <v>0</v>
      </c>
      <c r="C249" s="20">
        <v>43589</v>
      </c>
      <c r="D249" s="46" t="s">
        <v>274</v>
      </c>
      <c r="E249" s="20">
        <v>0</v>
      </c>
      <c r="F249" s="20">
        <v>29458</v>
      </c>
      <c r="G249" s="46" t="s">
        <v>274</v>
      </c>
      <c r="H249" s="20">
        <v>423</v>
      </c>
      <c r="I249" s="20">
        <v>18767</v>
      </c>
      <c r="J249" s="46">
        <f t="shared" si="17"/>
        <v>4336.6430260047282</v>
      </c>
      <c r="K249" s="20">
        <f t="shared" si="15"/>
        <v>423</v>
      </c>
      <c r="L249" s="20">
        <f t="shared" si="16"/>
        <v>48225</v>
      </c>
      <c r="M249" s="46">
        <f t="shared" si="18"/>
        <v>11300.709219858156</v>
      </c>
    </row>
    <row r="250" spans="1:13" x14ac:dyDescent="0.2">
      <c r="A250" s="5" t="s">
        <v>210</v>
      </c>
      <c r="B250" s="22">
        <v>0</v>
      </c>
      <c r="C250" s="25">
        <v>121494</v>
      </c>
      <c r="D250" s="46" t="s">
        <v>274</v>
      </c>
      <c r="E250" s="25">
        <v>0</v>
      </c>
      <c r="F250" s="25">
        <v>73753</v>
      </c>
      <c r="G250" s="46" t="s">
        <v>274</v>
      </c>
      <c r="H250" s="25">
        <v>6611</v>
      </c>
      <c r="I250" s="25">
        <v>63615</v>
      </c>
      <c r="J250" s="46">
        <f t="shared" si="17"/>
        <v>862.25986991377999</v>
      </c>
      <c r="K250" s="25">
        <f t="shared" si="15"/>
        <v>6611</v>
      </c>
      <c r="L250" s="25">
        <f t="shared" si="16"/>
        <v>137368</v>
      </c>
      <c r="M250" s="46">
        <f t="shared" si="18"/>
        <v>1977.8702163061564</v>
      </c>
    </row>
    <row r="251" spans="1:13" x14ac:dyDescent="0.2">
      <c r="A251" s="5" t="s">
        <v>211</v>
      </c>
      <c r="B251" s="21"/>
      <c r="C251" s="24"/>
      <c r="D251" s="46"/>
      <c r="E251" s="24"/>
      <c r="F251" s="24"/>
      <c r="G251" s="46"/>
      <c r="H251" s="24"/>
      <c r="I251" s="24"/>
      <c r="J251" s="46"/>
      <c r="K251" s="24"/>
      <c r="L251" s="24"/>
      <c r="M251" s="46"/>
    </row>
    <row r="252" spans="1:13" x14ac:dyDescent="0.2">
      <c r="A252" s="6" t="s">
        <v>212</v>
      </c>
      <c r="B252" s="18">
        <v>0</v>
      </c>
      <c r="C252" s="20">
        <v>14061</v>
      </c>
      <c r="D252" s="46" t="s">
        <v>274</v>
      </c>
      <c r="E252" s="20">
        <v>0</v>
      </c>
      <c r="F252" s="20">
        <v>6333</v>
      </c>
      <c r="G252" s="46" t="s">
        <v>274</v>
      </c>
      <c r="H252" s="20">
        <v>272</v>
      </c>
      <c r="I252" s="20">
        <v>5085</v>
      </c>
      <c r="J252" s="46">
        <f t="shared" si="17"/>
        <v>1769.4852941176471</v>
      </c>
      <c r="K252" s="20">
        <f t="shared" si="15"/>
        <v>272</v>
      </c>
      <c r="L252" s="20">
        <f t="shared" si="16"/>
        <v>11418</v>
      </c>
      <c r="M252" s="46">
        <f t="shared" si="18"/>
        <v>4097.7941176470586</v>
      </c>
    </row>
    <row r="253" spans="1:13" x14ac:dyDescent="0.2">
      <c r="A253" s="6" t="s">
        <v>213</v>
      </c>
      <c r="B253" s="18">
        <v>0</v>
      </c>
      <c r="C253" s="20">
        <v>120</v>
      </c>
      <c r="D253" s="46" t="s">
        <v>274</v>
      </c>
      <c r="E253" s="20">
        <v>0</v>
      </c>
      <c r="F253" s="20">
        <v>0</v>
      </c>
      <c r="G253" s="46" t="s">
        <v>274</v>
      </c>
      <c r="H253" s="20">
        <v>0</v>
      </c>
      <c r="I253" s="20">
        <v>180</v>
      </c>
      <c r="J253" s="46" t="s">
        <v>274</v>
      </c>
      <c r="K253" s="20">
        <f t="shared" si="15"/>
        <v>0</v>
      </c>
      <c r="L253" s="20">
        <f t="shared" si="16"/>
        <v>180</v>
      </c>
      <c r="M253" s="46" t="s">
        <v>274</v>
      </c>
    </row>
    <row r="254" spans="1:13" x14ac:dyDescent="0.2">
      <c r="A254" s="6" t="s">
        <v>214</v>
      </c>
      <c r="B254" s="18">
        <v>0</v>
      </c>
      <c r="C254" s="20">
        <v>1928</v>
      </c>
      <c r="D254" s="46" t="s">
        <v>274</v>
      </c>
      <c r="E254" s="20">
        <v>0</v>
      </c>
      <c r="F254" s="20">
        <v>182</v>
      </c>
      <c r="G254" s="46" t="s">
        <v>274</v>
      </c>
      <c r="H254" s="20">
        <v>72</v>
      </c>
      <c r="I254" s="20">
        <v>1324</v>
      </c>
      <c r="J254" s="46">
        <f t="shared" si="17"/>
        <v>1738.8888888888889</v>
      </c>
      <c r="K254" s="20">
        <f t="shared" si="15"/>
        <v>72</v>
      </c>
      <c r="L254" s="20">
        <f t="shared" si="16"/>
        <v>1506</v>
      </c>
      <c r="M254" s="46">
        <f t="shared" si="18"/>
        <v>1991.6666666666667</v>
      </c>
    </row>
    <row r="255" spans="1:13" x14ac:dyDescent="0.2">
      <c r="A255" s="6" t="s">
        <v>215</v>
      </c>
      <c r="B255" s="18">
        <v>0</v>
      </c>
      <c r="C255" s="20">
        <v>551</v>
      </c>
      <c r="D255" s="46" t="s">
        <v>274</v>
      </c>
      <c r="E255" s="20">
        <v>0</v>
      </c>
      <c r="F255" s="20">
        <v>133</v>
      </c>
      <c r="G255" s="46" t="s">
        <v>274</v>
      </c>
      <c r="H255" s="20">
        <v>218</v>
      </c>
      <c r="I255" s="20">
        <v>856</v>
      </c>
      <c r="J255" s="46">
        <f t="shared" si="17"/>
        <v>292.66055045871559</v>
      </c>
      <c r="K255" s="20">
        <f t="shared" si="15"/>
        <v>218</v>
      </c>
      <c r="L255" s="20">
        <f t="shared" si="16"/>
        <v>989</v>
      </c>
      <c r="M255" s="46">
        <f t="shared" si="18"/>
        <v>353.66972477064218</v>
      </c>
    </row>
    <row r="256" spans="1:13" x14ac:dyDescent="0.2">
      <c r="A256" s="5" t="s">
        <v>216</v>
      </c>
      <c r="B256" s="22">
        <v>0</v>
      </c>
      <c r="C256" s="25">
        <v>16660</v>
      </c>
      <c r="D256" s="46" t="s">
        <v>274</v>
      </c>
      <c r="E256" s="25">
        <v>0</v>
      </c>
      <c r="F256" s="25">
        <v>6648</v>
      </c>
      <c r="G256" s="46" t="s">
        <v>274</v>
      </c>
      <c r="H256" s="25">
        <v>562</v>
      </c>
      <c r="I256" s="25">
        <v>7445</v>
      </c>
      <c r="J256" s="46">
        <f t="shared" si="17"/>
        <v>1224.7330960854092</v>
      </c>
      <c r="K256" s="25">
        <f t="shared" si="15"/>
        <v>562</v>
      </c>
      <c r="L256" s="25">
        <f t="shared" si="16"/>
        <v>14093</v>
      </c>
      <c r="M256" s="46">
        <f t="shared" si="18"/>
        <v>2407.6512455516013</v>
      </c>
    </row>
    <row r="257" spans="1:13" x14ac:dyDescent="0.2">
      <c r="A257" s="5" t="s">
        <v>217</v>
      </c>
      <c r="B257" s="21"/>
      <c r="C257" s="24"/>
      <c r="D257" s="46"/>
      <c r="E257" s="24"/>
      <c r="F257" s="24"/>
      <c r="G257" s="46"/>
      <c r="H257" s="24"/>
      <c r="I257" s="24"/>
      <c r="J257" s="46"/>
      <c r="K257" s="24"/>
      <c r="L257" s="24"/>
      <c r="M257" s="46"/>
    </row>
    <row r="258" spans="1:13" x14ac:dyDescent="0.2">
      <c r="A258" s="6" t="s">
        <v>218</v>
      </c>
      <c r="B258" s="18">
        <v>0</v>
      </c>
      <c r="C258" s="20">
        <v>3699</v>
      </c>
      <c r="D258" s="46" t="s">
        <v>274</v>
      </c>
      <c r="E258" s="20">
        <v>0</v>
      </c>
      <c r="F258" s="20">
        <v>2977</v>
      </c>
      <c r="G258" s="46" t="s">
        <v>274</v>
      </c>
      <c r="H258" s="20">
        <v>0</v>
      </c>
      <c r="I258" s="20">
        <v>840</v>
      </c>
      <c r="J258" s="46" t="s">
        <v>274</v>
      </c>
      <c r="K258" s="20">
        <f t="shared" si="15"/>
        <v>0</v>
      </c>
      <c r="L258" s="20">
        <f t="shared" si="16"/>
        <v>3817</v>
      </c>
      <c r="M258" s="46" t="s">
        <v>274</v>
      </c>
    </row>
    <row r="259" spans="1:13" x14ac:dyDescent="0.2">
      <c r="A259" s="6" t="s">
        <v>219</v>
      </c>
      <c r="B259" s="18">
        <v>0</v>
      </c>
      <c r="C259" s="20">
        <v>59</v>
      </c>
      <c r="D259" s="46" t="s">
        <v>274</v>
      </c>
      <c r="E259" s="20">
        <v>0</v>
      </c>
      <c r="F259" s="20">
        <v>0</v>
      </c>
      <c r="G259" s="46" t="s">
        <v>274</v>
      </c>
      <c r="H259" s="20">
        <v>0</v>
      </c>
      <c r="I259" s="20">
        <v>0</v>
      </c>
      <c r="J259" s="46" t="s">
        <v>274</v>
      </c>
      <c r="K259" s="20">
        <f t="shared" si="15"/>
        <v>0</v>
      </c>
      <c r="L259" s="20">
        <f t="shared" si="16"/>
        <v>0</v>
      </c>
      <c r="M259" s="46" t="s">
        <v>274</v>
      </c>
    </row>
    <row r="260" spans="1:13" x14ac:dyDescent="0.2">
      <c r="A260" s="6" t="s">
        <v>220</v>
      </c>
      <c r="B260" s="18">
        <v>0</v>
      </c>
      <c r="C260" s="20">
        <v>40121</v>
      </c>
      <c r="D260" s="46" t="s">
        <v>274</v>
      </c>
      <c r="E260" s="20">
        <v>0</v>
      </c>
      <c r="F260" s="20">
        <v>44681</v>
      </c>
      <c r="G260" s="46" t="s">
        <v>274</v>
      </c>
      <c r="H260" s="20">
        <v>0</v>
      </c>
      <c r="I260" s="20">
        <v>1880</v>
      </c>
      <c r="J260" s="46" t="s">
        <v>274</v>
      </c>
      <c r="K260" s="20">
        <f t="shared" si="15"/>
        <v>0</v>
      </c>
      <c r="L260" s="20">
        <f t="shared" si="16"/>
        <v>46561</v>
      </c>
      <c r="M260" s="46" t="s">
        <v>274</v>
      </c>
    </row>
    <row r="261" spans="1:13" x14ac:dyDescent="0.2">
      <c r="A261" s="6" t="s">
        <v>221</v>
      </c>
      <c r="B261" s="18">
        <v>0</v>
      </c>
      <c r="C261" s="20">
        <v>2207</v>
      </c>
      <c r="D261" s="46" t="s">
        <v>274</v>
      </c>
      <c r="E261" s="20">
        <v>0</v>
      </c>
      <c r="F261" s="20">
        <v>700</v>
      </c>
      <c r="G261" s="46" t="s">
        <v>274</v>
      </c>
      <c r="H261" s="20">
        <v>4</v>
      </c>
      <c r="I261" s="20">
        <v>151</v>
      </c>
      <c r="J261" s="46">
        <f t="shared" si="17"/>
        <v>3675</v>
      </c>
      <c r="K261" s="20">
        <f t="shared" si="15"/>
        <v>4</v>
      </c>
      <c r="L261" s="20">
        <f t="shared" si="16"/>
        <v>851</v>
      </c>
      <c r="M261" s="46">
        <f t="shared" si="18"/>
        <v>21175</v>
      </c>
    </row>
    <row r="262" spans="1:13" x14ac:dyDescent="0.2">
      <c r="A262" s="5" t="s">
        <v>222</v>
      </c>
      <c r="B262" s="22">
        <v>0</v>
      </c>
      <c r="C262" s="25">
        <v>46086</v>
      </c>
      <c r="D262" s="46" t="s">
        <v>274</v>
      </c>
      <c r="E262" s="25">
        <v>0</v>
      </c>
      <c r="F262" s="25">
        <v>48358</v>
      </c>
      <c r="G262" s="46" t="s">
        <v>274</v>
      </c>
      <c r="H262" s="25">
        <v>4</v>
      </c>
      <c r="I262" s="25">
        <v>2871</v>
      </c>
      <c r="J262" s="46">
        <f t="shared" si="17"/>
        <v>71675</v>
      </c>
      <c r="K262" s="25">
        <f t="shared" si="15"/>
        <v>4</v>
      </c>
      <c r="L262" s="25">
        <f t="shared" si="16"/>
        <v>51229</v>
      </c>
      <c r="M262" s="46">
        <f t="shared" si="18"/>
        <v>1280625</v>
      </c>
    </row>
    <row r="263" spans="1:13" x14ac:dyDescent="0.2">
      <c r="A263" s="5" t="s">
        <v>223</v>
      </c>
      <c r="B263" s="21"/>
      <c r="C263" s="24"/>
      <c r="D263" s="46"/>
      <c r="E263" s="24"/>
      <c r="F263" s="24"/>
      <c r="G263" s="46"/>
      <c r="H263" s="24"/>
      <c r="I263" s="24"/>
      <c r="J263" s="46"/>
      <c r="K263" s="24"/>
      <c r="L263" s="24"/>
      <c r="M263" s="46"/>
    </row>
    <row r="264" spans="1:13" x14ac:dyDescent="0.2">
      <c r="A264" s="6" t="s">
        <v>224</v>
      </c>
      <c r="B264" s="18">
        <v>0</v>
      </c>
      <c r="C264" s="20">
        <v>8743</v>
      </c>
      <c r="D264" s="46" t="s">
        <v>274</v>
      </c>
      <c r="E264" s="20">
        <v>0</v>
      </c>
      <c r="F264" s="20">
        <v>1462</v>
      </c>
      <c r="G264" s="46" t="s">
        <v>274</v>
      </c>
      <c r="H264" s="20">
        <v>1760</v>
      </c>
      <c r="I264" s="20">
        <v>9364</v>
      </c>
      <c r="J264" s="46">
        <f t="shared" si="17"/>
        <v>432.0454545454545</v>
      </c>
      <c r="K264" s="20">
        <f t="shared" si="15"/>
        <v>1760</v>
      </c>
      <c r="L264" s="20">
        <f t="shared" si="16"/>
        <v>10826</v>
      </c>
      <c r="M264" s="46">
        <f t="shared" si="18"/>
        <v>515.11363636363637</v>
      </c>
    </row>
    <row r="265" spans="1:13" x14ac:dyDescent="0.2">
      <c r="A265" s="6" t="s">
        <v>225</v>
      </c>
      <c r="B265" s="18">
        <v>0</v>
      </c>
      <c r="C265" s="20">
        <v>8</v>
      </c>
      <c r="D265" s="46" t="s">
        <v>274</v>
      </c>
      <c r="E265" s="20">
        <v>0</v>
      </c>
      <c r="F265" s="20">
        <v>4</v>
      </c>
      <c r="G265" s="46" t="s">
        <v>274</v>
      </c>
      <c r="H265" s="20">
        <v>0</v>
      </c>
      <c r="I265" s="20">
        <v>0</v>
      </c>
      <c r="J265" s="46" t="s">
        <v>274</v>
      </c>
      <c r="K265" s="20">
        <f t="shared" si="15"/>
        <v>0</v>
      </c>
      <c r="L265" s="20">
        <f t="shared" si="16"/>
        <v>4</v>
      </c>
      <c r="M265" s="46" t="s">
        <v>274</v>
      </c>
    </row>
    <row r="266" spans="1:13" x14ac:dyDescent="0.2">
      <c r="A266" s="6" t="s">
        <v>226</v>
      </c>
      <c r="B266" s="18">
        <v>0</v>
      </c>
      <c r="C266" s="20">
        <v>3747</v>
      </c>
      <c r="D266" s="46" t="s">
        <v>274</v>
      </c>
      <c r="E266" s="20">
        <v>0</v>
      </c>
      <c r="F266" s="20">
        <v>2815</v>
      </c>
      <c r="G266" s="46" t="s">
        <v>274</v>
      </c>
      <c r="H266" s="20">
        <v>65</v>
      </c>
      <c r="I266" s="20">
        <v>1583</v>
      </c>
      <c r="J266" s="46">
        <f t="shared" si="17"/>
        <v>2335.3846153846152</v>
      </c>
      <c r="K266" s="20">
        <f t="shared" si="15"/>
        <v>65</v>
      </c>
      <c r="L266" s="20">
        <f t="shared" si="16"/>
        <v>4398</v>
      </c>
      <c r="M266" s="46">
        <f t="shared" si="18"/>
        <v>6666.1538461538457</v>
      </c>
    </row>
    <row r="267" spans="1:13" x14ac:dyDescent="0.2">
      <c r="A267" s="5" t="s">
        <v>227</v>
      </c>
      <c r="B267" s="22">
        <v>0</v>
      </c>
      <c r="C267" s="25">
        <v>12498</v>
      </c>
      <c r="D267" s="46" t="s">
        <v>274</v>
      </c>
      <c r="E267" s="25">
        <v>0</v>
      </c>
      <c r="F267" s="25">
        <v>4281</v>
      </c>
      <c r="G267" s="46" t="s">
        <v>274</v>
      </c>
      <c r="H267" s="25">
        <v>1825</v>
      </c>
      <c r="I267" s="25">
        <v>10947</v>
      </c>
      <c r="J267" s="46">
        <f t="shared" si="17"/>
        <v>499.83561643835611</v>
      </c>
      <c r="K267" s="25">
        <f t="shared" si="15"/>
        <v>1825</v>
      </c>
      <c r="L267" s="25">
        <f t="shared" si="16"/>
        <v>15228</v>
      </c>
      <c r="M267" s="46">
        <f t="shared" si="18"/>
        <v>734.41095890410952</v>
      </c>
    </row>
    <row r="268" spans="1:13" x14ac:dyDescent="0.2">
      <c r="A268" s="5" t="s">
        <v>228</v>
      </c>
      <c r="B268" s="21"/>
      <c r="C268" s="24"/>
      <c r="D268" s="46"/>
      <c r="E268" s="24"/>
      <c r="F268" s="24"/>
      <c r="G268" s="46"/>
      <c r="H268" s="24"/>
      <c r="I268" s="24"/>
      <c r="J268" s="46"/>
      <c r="K268" s="24"/>
      <c r="L268" s="24"/>
      <c r="M268" s="46"/>
    </row>
    <row r="269" spans="1:13" x14ac:dyDescent="0.2">
      <c r="A269" s="6" t="s">
        <v>229</v>
      </c>
      <c r="B269" s="18">
        <v>0</v>
      </c>
      <c r="C269" s="20">
        <v>38</v>
      </c>
      <c r="D269" s="46" t="s">
        <v>274</v>
      </c>
      <c r="E269" s="20">
        <v>0</v>
      </c>
      <c r="F269" s="20">
        <v>27</v>
      </c>
      <c r="G269" s="46" t="s">
        <v>274</v>
      </c>
      <c r="H269" s="20">
        <v>0</v>
      </c>
      <c r="I269" s="20">
        <v>0</v>
      </c>
      <c r="J269" s="46" t="s">
        <v>274</v>
      </c>
      <c r="K269" s="20">
        <f t="shared" ref="K269:K331" si="20">E269+H269</f>
        <v>0</v>
      </c>
      <c r="L269" s="20">
        <f t="shared" ref="L269:L331" si="21">F269+I269</f>
        <v>27</v>
      </c>
      <c r="M269" s="46" t="s">
        <v>274</v>
      </c>
    </row>
    <row r="270" spans="1:13" x14ac:dyDescent="0.2">
      <c r="A270" s="6" t="s">
        <v>230</v>
      </c>
      <c r="B270" s="18">
        <v>0</v>
      </c>
      <c r="C270" s="20">
        <v>21</v>
      </c>
      <c r="D270" s="46" t="s">
        <v>274</v>
      </c>
      <c r="E270" s="20">
        <v>0</v>
      </c>
      <c r="F270" s="20">
        <v>39</v>
      </c>
      <c r="G270" s="46" t="s">
        <v>274</v>
      </c>
      <c r="H270" s="20">
        <v>0</v>
      </c>
      <c r="I270" s="20">
        <v>0</v>
      </c>
      <c r="J270" s="46" t="s">
        <v>274</v>
      </c>
      <c r="K270" s="20">
        <f t="shared" si="20"/>
        <v>0</v>
      </c>
      <c r="L270" s="20">
        <f t="shared" si="21"/>
        <v>39</v>
      </c>
      <c r="M270" s="46" t="s">
        <v>274</v>
      </c>
    </row>
    <row r="271" spans="1:13" x14ac:dyDescent="0.2">
      <c r="A271" s="6" t="s">
        <v>231</v>
      </c>
      <c r="B271" s="18">
        <v>0</v>
      </c>
      <c r="C271" s="20">
        <v>3278</v>
      </c>
      <c r="D271" s="46" t="s">
        <v>274</v>
      </c>
      <c r="E271" s="20">
        <v>0</v>
      </c>
      <c r="F271" s="20">
        <v>1293</v>
      </c>
      <c r="G271" s="46" t="s">
        <v>274</v>
      </c>
      <c r="H271" s="20">
        <v>26</v>
      </c>
      <c r="I271" s="20">
        <v>1046</v>
      </c>
      <c r="J271" s="46">
        <f t="shared" ref="J271:J331" si="22">(I271-H271)/H271*100</f>
        <v>3923.0769230769233</v>
      </c>
      <c r="K271" s="20">
        <f t="shared" si="20"/>
        <v>26</v>
      </c>
      <c r="L271" s="20">
        <f t="shared" si="21"/>
        <v>2339</v>
      </c>
      <c r="M271" s="46">
        <f t="shared" ref="M271:M331" si="23">(L271-K271)/K271*100</f>
        <v>8896.1538461538476</v>
      </c>
    </row>
    <row r="272" spans="1:13" x14ac:dyDescent="0.2">
      <c r="A272" s="6" t="s">
        <v>232</v>
      </c>
      <c r="B272" s="18">
        <v>0</v>
      </c>
      <c r="C272" s="20">
        <v>27</v>
      </c>
      <c r="D272" s="46" t="s">
        <v>274</v>
      </c>
      <c r="E272" s="20">
        <v>0</v>
      </c>
      <c r="F272" s="20">
        <v>21</v>
      </c>
      <c r="G272" s="46" t="s">
        <v>274</v>
      </c>
      <c r="H272" s="20">
        <v>0</v>
      </c>
      <c r="I272" s="20">
        <v>0</v>
      </c>
      <c r="J272" s="46" t="s">
        <v>274</v>
      </c>
      <c r="K272" s="20">
        <f t="shared" si="20"/>
        <v>0</v>
      </c>
      <c r="L272" s="20">
        <f t="shared" si="21"/>
        <v>21</v>
      </c>
      <c r="M272" s="46" t="s">
        <v>274</v>
      </c>
    </row>
    <row r="273" spans="1:13" x14ac:dyDescent="0.2">
      <c r="A273" s="6" t="s">
        <v>233</v>
      </c>
      <c r="B273" s="18">
        <v>0</v>
      </c>
      <c r="C273" s="20">
        <v>62</v>
      </c>
      <c r="D273" s="46" t="s">
        <v>274</v>
      </c>
      <c r="E273" s="20">
        <v>0</v>
      </c>
      <c r="F273" s="20">
        <v>62</v>
      </c>
      <c r="G273" s="46" t="s">
        <v>274</v>
      </c>
      <c r="H273" s="20">
        <v>0</v>
      </c>
      <c r="I273" s="20">
        <v>0</v>
      </c>
      <c r="J273" s="46" t="s">
        <v>274</v>
      </c>
      <c r="K273" s="20">
        <f t="shared" si="20"/>
        <v>0</v>
      </c>
      <c r="L273" s="20">
        <f t="shared" si="21"/>
        <v>62</v>
      </c>
      <c r="M273" s="46" t="s">
        <v>274</v>
      </c>
    </row>
    <row r="274" spans="1:13" x14ac:dyDescent="0.2">
      <c r="A274" s="5" t="s">
        <v>234</v>
      </c>
      <c r="B274" s="22">
        <v>0</v>
      </c>
      <c r="C274" s="25">
        <v>3426</v>
      </c>
      <c r="D274" s="46" t="s">
        <v>274</v>
      </c>
      <c r="E274" s="25">
        <v>0</v>
      </c>
      <c r="F274" s="25">
        <v>1442</v>
      </c>
      <c r="G274" s="46" t="s">
        <v>274</v>
      </c>
      <c r="H274" s="25">
        <v>26</v>
      </c>
      <c r="I274" s="25">
        <v>1046</v>
      </c>
      <c r="J274" s="46">
        <f t="shared" si="22"/>
        <v>3923.0769230769233</v>
      </c>
      <c r="K274" s="25">
        <f t="shared" si="20"/>
        <v>26</v>
      </c>
      <c r="L274" s="25">
        <f t="shared" si="21"/>
        <v>2488</v>
      </c>
      <c r="M274" s="46">
        <f t="shared" si="23"/>
        <v>9469.2307692307695</v>
      </c>
    </row>
    <row r="275" spans="1:13" x14ac:dyDescent="0.2">
      <c r="A275" s="5" t="s">
        <v>235</v>
      </c>
      <c r="B275" s="21"/>
      <c r="C275" s="24"/>
      <c r="D275" s="46"/>
      <c r="E275" s="24"/>
      <c r="F275" s="24"/>
      <c r="G275" s="46"/>
      <c r="H275" s="24"/>
      <c r="I275" s="24"/>
      <c r="J275" s="46"/>
      <c r="K275" s="24"/>
      <c r="L275" s="24"/>
      <c r="M275" s="46"/>
    </row>
    <row r="276" spans="1:13" x14ac:dyDescent="0.2">
      <c r="A276" s="6" t="s">
        <v>236</v>
      </c>
      <c r="B276" s="18">
        <v>0</v>
      </c>
      <c r="C276" s="20">
        <v>32</v>
      </c>
      <c r="D276" s="46" t="s">
        <v>274</v>
      </c>
      <c r="E276" s="20">
        <v>0</v>
      </c>
      <c r="F276" s="20">
        <v>127</v>
      </c>
      <c r="G276" s="46" t="s">
        <v>274</v>
      </c>
      <c r="H276" s="20">
        <v>0</v>
      </c>
      <c r="I276" s="20">
        <v>0</v>
      </c>
      <c r="J276" s="46" t="s">
        <v>274</v>
      </c>
      <c r="K276" s="20">
        <f t="shared" si="20"/>
        <v>0</v>
      </c>
      <c r="L276" s="20">
        <f t="shared" si="21"/>
        <v>127</v>
      </c>
      <c r="M276" s="46" t="s">
        <v>274</v>
      </c>
    </row>
    <row r="277" spans="1:13" x14ac:dyDescent="0.2">
      <c r="A277" s="6" t="s">
        <v>237</v>
      </c>
      <c r="B277" s="18">
        <v>0</v>
      </c>
      <c r="C277" s="20">
        <v>0</v>
      </c>
      <c r="D277" s="46" t="s">
        <v>274</v>
      </c>
      <c r="E277" s="20">
        <v>0</v>
      </c>
      <c r="F277" s="20">
        <v>34</v>
      </c>
      <c r="G277" s="46" t="s">
        <v>274</v>
      </c>
      <c r="H277" s="20">
        <v>0</v>
      </c>
      <c r="I277" s="20">
        <v>0</v>
      </c>
      <c r="J277" s="46" t="s">
        <v>274</v>
      </c>
      <c r="K277" s="20">
        <f t="shared" si="20"/>
        <v>0</v>
      </c>
      <c r="L277" s="20">
        <f t="shared" si="21"/>
        <v>34</v>
      </c>
      <c r="M277" s="46" t="s">
        <v>274</v>
      </c>
    </row>
    <row r="278" spans="1:13" x14ac:dyDescent="0.2">
      <c r="A278" s="5" t="s">
        <v>238</v>
      </c>
      <c r="B278" s="22">
        <v>0</v>
      </c>
      <c r="C278" s="25">
        <v>32</v>
      </c>
      <c r="D278" s="46" t="s">
        <v>274</v>
      </c>
      <c r="E278" s="25">
        <v>0</v>
      </c>
      <c r="F278" s="25">
        <v>161</v>
      </c>
      <c r="G278" s="46" t="s">
        <v>274</v>
      </c>
      <c r="H278" s="25">
        <v>0</v>
      </c>
      <c r="I278" s="25">
        <v>0</v>
      </c>
      <c r="J278" s="46" t="s">
        <v>274</v>
      </c>
      <c r="K278" s="25">
        <f t="shared" si="20"/>
        <v>0</v>
      </c>
      <c r="L278" s="25">
        <f t="shared" si="21"/>
        <v>161</v>
      </c>
      <c r="M278" s="46" t="s">
        <v>274</v>
      </c>
    </row>
    <row r="279" spans="1:13" x14ac:dyDescent="0.2">
      <c r="A279" s="5" t="s">
        <v>239</v>
      </c>
      <c r="B279" s="21"/>
      <c r="C279" s="24"/>
      <c r="D279" s="46"/>
      <c r="E279" s="24"/>
      <c r="F279" s="24"/>
      <c r="G279" s="46"/>
      <c r="H279" s="24"/>
      <c r="I279" s="24"/>
      <c r="J279" s="46"/>
      <c r="K279" s="24"/>
      <c r="L279" s="24"/>
      <c r="M279" s="46"/>
    </row>
    <row r="280" spans="1:13" x14ac:dyDescent="0.2">
      <c r="A280" s="6" t="s">
        <v>240</v>
      </c>
      <c r="B280" s="18">
        <v>0</v>
      </c>
      <c r="C280" s="20">
        <v>2</v>
      </c>
      <c r="D280" s="46" t="s">
        <v>274</v>
      </c>
      <c r="E280" s="20">
        <v>0</v>
      </c>
      <c r="F280" s="20">
        <v>1</v>
      </c>
      <c r="G280" s="46" t="s">
        <v>274</v>
      </c>
      <c r="H280" s="20">
        <v>0</v>
      </c>
      <c r="I280" s="20">
        <v>0</v>
      </c>
      <c r="J280" s="46" t="s">
        <v>274</v>
      </c>
      <c r="K280" s="20">
        <f t="shared" si="20"/>
        <v>0</v>
      </c>
      <c r="L280" s="20">
        <f t="shared" si="21"/>
        <v>1</v>
      </c>
      <c r="M280" s="46" t="s">
        <v>274</v>
      </c>
    </row>
    <row r="281" spans="1:13" x14ac:dyDescent="0.2">
      <c r="A281" s="6" t="s">
        <v>241</v>
      </c>
      <c r="B281" s="18">
        <v>0</v>
      </c>
      <c r="C281" s="20">
        <v>39</v>
      </c>
      <c r="D281" s="46" t="s">
        <v>274</v>
      </c>
      <c r="E281" s="20">
        <v>0</v>
      </c>
      <c r="F281" s="20">
        <v>11</v>
      </c>
      <c r="G281" s="46" t="s">
        <v>274</v>
      </c>
      <c r="H281" s="20">
        <v>0</v>
      </c>
      <c r="I281" s="20">
        <v>0</v>
      </c>
      <c r="J281" s="46" t="s">
        <v>274</v>
      </c>
      <c r="K281" s="20">
        <f t="shared" si="20"/>
        <v>0</v>
      </c>
      <c r="L281" s="20">
        <f t="shared" si="21"/>
        <v>11</v>
      </c>
      <c r="M281" s="46" t="s">
        <v>274</v>
      </c>
    </row>
    <row r="282" spans="1:13" x14ac:dyDescent="0.2">
      <c r="A282" s="6" t="s">
        <v>242</v>
      </c>
      <c r="B282" s="18">
        <v>0</v>
      </c>
      <c r="C282" s="20">
        <v>4</v>
      </c>
      <c r="D282" s="46" t="s">
        <v>274</v>
      </c>
      <c r="E282" s="20">
        <v>0</v>
      </c>
      <c r="F282" s="20">
        <v>0</v>
      </c>
      <c r="G282" s="46" t="s">
        <v>274</v>
      </c>
      <c r="H282" s="20">
        <v>0</v>
      </c>
      <c r="I282" s="20">
        <v>0</v>
      </c>
      <c r="J282" s="46" t="s">
        <v>274</v>
      </c>
      <c r="K282" s="20">
        <f t="shared" si="20"/>
        <v>0</v>
      </c>
      <c r="L282" s="20">
        <f t="shared" si="21"/>
        <v>0</v>
      </c>
      <c r="M282" s="46" t="s">
        <v>274</v>
      </c>
    </row>
    <row r="283" spans="1:13" x14ac:dyDescent="0.2">
      <c r="A283" s="6" t="s">
        <v>243</v>
      </c>
      <c r="B283" s="18">
        <v>0</v>
      </c>
      <c r="C283" s="20">
        <v>0</v>
      </c>
      <c r="D283" s="46" t="s">
        <v>274</v>
      </c>
      <c r="E283" s="20">
        <v>0</v>
      </c>
      <c r="F283" s="20">
        <v>6</v>
      </c>
      <c r="G283" s="46" t="s">
        <v>274</v>
      </c>
      <c r="H283" s="20">
        <v>0</v>
      </c>
      <c r="I283" s="20">
        <v>0</v>
      </c>
      <c r="J283" s="46" t="s">
        <v>274</v>
      </c>
      <c r="K283" s="20">
        <f t="shared" si="20"/>
        <v>0</v>
      </c>
      <c r="L283" s="20">
        <f t="shared" si="21"/>
        <v>6</v>
      </c>
      <c r="M283" s="46" t="s">
        <v>274</v>
      </c>
    </row>
    <row r="284" spans="1:13" x14ac:dyDescent="0.2">
      <c r="A284" s="5" t="s">
        <v>244</v>
      </c>
      <c r="B284" s="22">
        <v>0</v>
      </c>
      <c r="C284" s="25">
        <v>45</v>
      </c>
      <c r="D284" s="46" t="s">
        <v>274</v>
      </c>
      <c r="E284" s="25">
        <v>0</v>
      </c>
      <c r="F284" s="25">
        <v>18</v>
      </c>
      <c r="G284" s="46" t="s">
        <v>274</v>
      </c>
      <c r="H284" s="25">
        <v>0</v>
      </c>
      <c r="I284" s="25">
        <v>0</v>
      </c>
      <c r="J284" s="46" t="s">
        <v>274</v>
      </c>
      <c r="K284" s="25">
        <f t="shared" si="20"/>
        <v>0</v>
      </c>
      <c r="L284" s="25">
        <f t="shared" si="21"/>
        <v>18</v>
      </c>
      <c r="M284" s="46" t="s">
        <v>274</v>
      </c>
    </row>
    <row r="285" spans="1:13" x14ac:dyDescent="0.2">
      <c r="A285" s="5" t="s">
        <v>245</v>
      </c>
      <c r="B285" s="21"/>
      <c r="C285" s="24"/>
      <c r="D285" s="46"/>
      <c r="E285" s="24"/>
      <c r="F285" s="24"/>
      <c r="G285" s="46"/>
      <c r="H285" s="24"/>
      <c r="I285" s="24"/>
      <c r="J285" s="46"/>
      <c r="K285" s="24"/>
      <c r="L285" s="24"/>
      <c r="M285" s="46"/>
    </row>
    <row r="286" spans="1:13" x14ac:dyDescent="0.2">
      <c r="A286" s="6" t="s">
        <v>246</v>
      </c>
      <c r="B286" s="18">
        <v>0</v>
      </c>
      <c r="C286" s="20">
        <v>0</v>
      </c>
      <c r="D286" s="46" t="s">
        <v>274</v>
      </c>
      <c r="E286" s="20">
        <v>0</v>
      </c>
      <c r="F286" s="20">
        <v>25</v>
      </c>
      <c r="G286" s="46" t="s">
        <v>274</v>
      </c>
      <c r="H286" s="20">
        <v>0</v>
      </c>
      <c r="I286" s="20">
        <v>0</v>
      </c>
      <c r="J286" s="46" t="s">
        <v>274</v>
      </c>
      <c r="K286" s="20">
        <f t="shared" si="20"/>
        <v>0</v>
      </c>
      <c r="L286" s="20">
        <f t="shared" si="21"/>
        <v>25</v>
      </c>
      <c r="M286" s="46" t="s">
        <v>274</v>
      </c>
    </row>
    <row r="287" spans="1:13" x14ac:dyDescent="0.2">
      <c r="A287" s="5" t="s">
        <v>247</v>
      </c>
      <c r="B287" s="22">
        <v>0</v>
      </c>
      <c r="C287" s="25">
        <v>0</v>
      </c>
      <c r="D287" s="46" t="s">
        <v>274</v>
      </c>
      <c r="E287" s="25">
        <v>0</v>
      </c>
      <c r="F287" s="25">
        <v>25</v>
      </c>
      <c r="G287" s="46" t="s">
        <v>274</v>
      </c>
      <c r="H287" s="25">
        <v>0</v>
      </c>
      <c r="I287" s="25">
        <v>0</v>
      </c>
      <c r="J287" s="46" t="s">
        <v>274</v>
      </c>
      <c r="K287" s="25">
        <f t="shared" si="20"/>
        <v>0</v>
      </c>
      <c r="L287" s="25">
        <f t="shared" si="21"/>
        <v>25</v>
      </c>
      <c r="M287" s="46" t="s">
        <v>274</v>
      </c>
    </row>
    <row r="288" spans="1:13" x14ac:dyDescent="0.2">
      <c r="A288" s="5" t="s">
        <v>261</v>
      </c>
      <c r="B288" s="22">
        <v>12407</v>
      </c>
      <c r="C288" s="25">
        <v>1099192</v>
      </c>
      <c r="D288" s="46">
        <f t="shared" ref="D288:D331" si="24">(C288-B288)/B288*100</f>
        <v>8759.4503103086972</v>
      </c>
      <c r="E288" s="25">
        <v>0</v>
      </c>
      <c r="F288" s="25">
        <v>667841</v>
      </c>
      <c r="G288" s="46" t="s">
        <v>274</v>
      </c>
      <c r="H288" s="25">
        <v>43918</v>
      </c>
      <c r="I288" s="25">
        <v>389511</v>
      </c>
      <c r="J288" s="46">
        <f t="shared" si="22"/>
        <v>786.90514139988159</v>
      </c>
      <c r="K288" s="25">
        <f t="shared" si="20"/>
        <v>43918</v>
      </c>
      <c r="L288" s="25">
        <f t="shared" si="21"/>
        <v>1057352</v>
      </c>
      <c r="M288" s="46">
        <f t="shared" si="23"/>
        <v>2307.55954278428</v>
      </c>
    </row>
    <row r="289" spans="1:13" x14ac:dyDescent="0.2">
      <c r="A289" s="5"/>
      <c r="B289" s="22"/>
      <c r="C289" s="25"/>
      <c r="D289" s="46"/>
      <c r="E289" s="25"/>
      <c r="F289" s="25"/>
      <c r="G289" s="46"/>
      <c r="H289" s="25"/>
      <c r="I289" s="25"/>
      <c r="J289" s="46"/>
      <c r="K289" s="25"/>
      <c r="L289" s="25"/>
      <c r="M289" s="46"/>
    </row>
    <row r="290" spans="1:13" x14ac:dyDescent="0.2">
      <c r="A290" s="40" t="s">
        <v>279</v>
      </c>
      <c r="B290" s="22"/>
      <c r="C290" s="25"/>
      <c r="D290" s="46"/>
      <c r="E290" s="25"/>
      <c r="F290" s="25"/>
      <c r="G290" s="46"/>
      <c r="H290" s="25"/>
      <c r="I290" s="25"/>
      <c r="J290" s="46"/>
      <c r="K290" s="25"/>
      <c r="L290" s="25"/>
      <c r="M290" s="46"/>
    </row>
    <row r="291" spans="1:13" x14ac:dyDescent="0.2">
      <c r="A291" s="6" t="s">
        <v>38</v>
      </c>
      <c r="B291" s="18">
        <v>12407</v>
      </c>
      <c r="C291" s="20">
        <v>344703</v>
      </c>
      <c r="D291" s="46">
        <f t="shared" si="24"/>
        <v>2678.2945111630534</v>
      </c>
      <c r="E291" s="20">
        <v>0</v>
      </c>
      <c r="F291" s="20">
        <v>126060</v>
      </c>
      <c r="G291" s="46" t="s">
        <v>274</v>
      </c>
      <c r="H291" s="20">
        <v>32009</v>
      </c>
      <c r="I291" s="20">
        <v>221603</v>
      </c>
      <c r="J291" s="46">
        <f t="shared" si="22"/>
        <v>592.31466150145275</v>
      </c>
      <c r="K291" s="20">
        <f t="shared" si="20"/>
        <v>32009</v>
      </c>
      <c r="L291" s="20">
        <f t="shared" si="21"/>
        <v>347663</v>
      </c>
      <c r="M291" s="46">
        <f t="shared" si="23"/>
        <v>986.14139773188788</v>
      </c>
    </row>
    <row r="292" spans="1:13" x14ac:dyDescent="0.2">
      <c r="A292" s="6" t="s">
        <v>41</v>
      </c>
      <c r="B292" s="18">
        <v>0</v>
      </c>
      <c r="C292" s="20">
        <v>379858</v>
      </c>
      <c r="D292" s="46" t="s">
        <v>274</v>
      </c>
      <c r="E292" s="20">
        <v>0</v>
      </c>
      <c r="F292" s="20">
        <v>310515</v>
      </c>
      <c r="G292" s="46" t="s">
        <v>274</v>
      </c>
      <c r="H292" s="20">
        <v>0</v>
      </c>
      <c r="I292" s="20">
        <v>28814</v>
      </c>
      <c r="J292" s="46" t="s">
        <v>274</v>
      </c>
      <c r="K292" s="20">
        <f t="shared" si="20"/>
        <v>0</v>
      </c>
      <c r="L292" s="20">
        <f t="shared" si="21"/>
        <v>339329</v>
      </c>
      <c r="M292" s="46" t="s">
        <v>274</v>
      </c>
    </row>
    <row r="293" spans="1:13" x14ac:dyDescent="0.2">
      <c r="A293" s="6" t="s">
        <v>42</v>
      </c>
      <c r="B293" s="18">
        <v>0</v>
      </c>
      <c r="C293" s="20">
        <v>134234</v>
      </c>
      <c r="D293" s="46" t="s">
        <v>274</v>
      </c>
      <c r="E293" s="20">
        <v>0</v>
      </c>
      <c r="F293" s="20">
        <v>108575</v>
      </c>
      <c r="G293" s="46" t="s">
        <v>274</v>
      </c>
      <c r="H293" s="20">
        <v>1688</v>
      </c>
      <c r="I293" s="20">
        <v>24617</v>
      </c>
      <c r="J293" s="46">
        <f t="shared" si="22"/>
        <v>1358.3530805687203</v>
      </c>
      <c r="K293" s="20">
        <f t="shared" si="20"/>
        <v>1688</v>
      </c>
      <c r="L293" s="20">
        <f t="shared" si="21"/>
        <v>133192</v>
      </c>
      <c r="M293" s="46">
        <f t="shared" si="23"/>
        <v>7790.5213270142185</v>
      </c>
    </row>
    <row r="294" spans="1:13" x14ac:dyDescent="0.2">
      <c r="A294" s="6" t="s">
        <v>43</v>
      </c>
      <c r="B294" s="18">
        <v>0</v>
      </c>
      <c r="C294" s="20">
        <v>151</v>
      </c>
      <c r="D294" s="46" t="s">
        <v>274</v>
      </c>
      <c r="E294" s="20">
        <v>0</v>
      </c>
      <c r="F294" s="20">
        <v>178</v>
      </c>
      <c r="G294" s="46" t="s">
        <v>274</v>
      </c>
      <c r="H294" s="20">
        <v>0</v>
      </c>
      <c r="I294" s="20">
        <v>0</v>
      </c>
      <c r="J294" s="46" t="s">
        <v>274</v>
      </c>
      <c r="K294" s="20">
        <f t="shared" si="20"/>
        <v>0</v>
      </c>
      <c r="L294" s="20">
        <f t="shared" si="21"/>
        <v>178</v>
      </c>
      <c r="M294" s="46" t="s">
        <v>274</v>
      </c>
    </row>
    <row r="295" spans="1:13" x14ac:dyDescent="0.2">
      <c r="A295" s="6" t="s">
        <v>44</v>
      </c>
      <c r="B295" s="18">
        <v>0</v>
      </c>
      <c r="C295" s="20">
        <v>45275</v>
      </c>
      <c r="D295" s="46" t="s">
        <v>274</v>
      </c>
      <c r="E295" s="20">
        <v>0</v>
      </c>
      <c r="F295" s="20">
        <v>24194</v>
      </c>
      <c r="G295" s="46" t="s">
        <v>274</v>
      </c>
      <c r="H295" s="20">
        <v>1198</v>
      </c>
      <c r="I295" s="20">
        <v>16642</v>
      </c>
      <c r="J295" s="46">
        <f t="shared" si="22"/>
        <v>1289.1485809682806</v>
      </c>
      <c r="K295" s="20">
        <f t="shared" si="20"/>
        <v>1198</v>
      </c>
      <c r="L295" s="20">
        <f t="shared" si="21"/>
        <v>40836</v>
      </c>
      <c r="M295" s="46">
        <f t="shared" si="23"/>
        <v>3308.6811352253753</v>
      </c>
    </row>
    <row r="296" spans="1:13" x14ac:dyDescent="0.2">
      <c r="A296" s="6" t="s">
        <v>45</v>
      </c>
      <c r="B296" s="18">
        <v>0</v>
      </c>
      <c r="C296" s="20">
        <v>47146</v>
      </c>
      <c r="D296" s="46" t="s">
        <v>274</v>
      </c>
      <c r="E296" s="20">
        <v>0</v>
      </c>
      <c r="F296" s="20">
        <v>48789</v>
      </c>
      <c r="G296" s="46" t="s">
        <v>274</v>
      </c>
      <c r="H296" s="20">
        <v>91</v>
      </c>
      <c r="I296" s="20">
        <v>4509</v>
      </c>
      <c r="J296" s="46">
        <f t="shared" si="22"/>
        <v>4854.9450549450548</v>
      </c>
      <c r="K296" s="20">
        <f t="shared" si="20"/>
        <v>91</v>
      </c>
      <c r="L296" s="20">
        <f t="shared" si="21"/>
        <v>53298</v>
      </c>
      <c r="M296" s="46">
        <f t="shared" si="23"/>
        <v>58469.230769230773</v>
      </c>
    </row>
    <row r="297" spans="1:13" x14ac:dyDescent="0.2">
      <c r="A297" s="6" t="s">
        <v>46</v>
      </c>
      <c r="B297" s="18">
        <v>0</v>
      </c>
      <c r="C297" s="20">
        <v>8660</v>
      </c>
      <c r="D297" s="46" t="s">
        <v>274</v>
      </c>
      <c r="E297" s="20">
        <v>0</v>
      </c>
      <c r="F297" s="20">
        <v>2440</v>
      </c>
      <c r="G297" s="46" t="s">
        <v>274</v>
      </c>
      <c r="H297" s="20">
        <v>1170</v>
      </c>
      <c r="I297" s="20">
        <v>7062</v>
      </c>
      <c r="J297" s="46">
        <f t="shared" si="22"/>
        <v>503.58974358974359</v>
      </c>
      <c r="K297" s="20">
        <f t="shared" si="20"/>
        <v>1170</v>
      </c>
      <c r="L297" s="20">
        <f t="shared" si="21"/>
        <v>9502</v>
      </c>
      <c r="M297" s="46">
        <f t="shared" si="23"/>
        <v>712.13675213675208</v>
      </c>
    </row>
    <row r="298" spans="1:13" x14ac:dyDescent="0.2">
      <c r="A298" s="6" t="s">
        <v>47</v>
      </c>
      <c r="B298" s="18">
        <v>0</v>
      </c>
      <c r="C298" s="20">
        <v>62</v>
      </c>
      <c r="D298" s="46" t="s">
        <v>274</v>
      </c>
      <c r="E298" s="20">
        <v>0</v>
      </c>
      <c r="F298" s="20">
        <v>127</v>
      </c>
      <c r="G298" s="46" t="s">
        <v>274</v>
      </c>
      <c r="H298" s="20">
        <v>0</v>
      </c>
      <c r="I298" s="20">
        <v>0</v>
      </c>
      <c r="J298" s="46" t="s">
        <v>274</v>
      </c>
      <c r="K298" s="20">
        <f t="shared" si="20"/>
        <v>0</v>
      </c>
      <c r="L298" s="20">
        <f t="shared" si="21"/>
        <v>127</v>
      </c>
      <c r="M298" s="46" t="s">
        <v>274</v>
      </c>
    </row>
    <row r="299" spans="1:13" x14ac:dyDescent="0.2">
      <c r="A299" s="6" t="s">
        <v>40</v>
      </c>
      <c r="B299" s="18">
        <v>0</v>
      </c>
      <c r="C299" s="20">
        <v>139103</v>
      </c>
      <c r="D299" s="46" t="s">
        <v>274</v>
      </c>
      <c r="E299" s="20">
        <v>0</v>
      </c>
      <c r="F299" s="20">
        <v>46963</v>
      </c>
      <c r="G299" s="46" t="s">
        <v>274</v>
      </c>
      <c r="H299" s="20">
        <v>7762</v>
      </c>
      <c r="I299" s="20">
        <v>86264</v>
      </c>
      <c r="J299" s="46">
        <f t="shared" si="22"/>
        <v>1011.3630507601133</v>
      </c>
      <c r="K299" s="20">
        <f t="shared" si="20"/>
        <v>7762</v>
      </c>
      <c r="L299" s="20">
        <f t="shared" si="21"/>
        <v>133227</v>
      </c>
      <c r="M299" s="46">
        <f t="shared" si="23"/>
        <v>1616.4004122648801</v>
      </c>
    </row>
    <row r="300" spans="1:13" x14ac:dyDescent="0.2">
      <c r="A300" s="5" t="s">
        <v>57</v>
      </c>
      <c r="B300" s="22">
        <v>12407</v>
      </c>
      <c r="C300" s="25">
        <v>1099192</v>
      </c>
      <c r="D300" s="46">
        <f t="shared" si="24"/>
        <v>8759.4503103086972</v>
      </c>
      <c r="E300" s="25">
        <v>0</v>
      </c>
      <c r="F300" s="25">
        <v>667841</v>
      </c>
      <c r="G300" s="46" t="s">
        <v>274</v>
      </c>
      <c r="H300" s="25">
        <v>43918</v>
      </c>
      <c r="I300" s="25">
        <v>389511</v>
      </c>
      <c r="J300" s="46">
        <f t="shared" si="22"/>
        <v>786.90514139988159</v>
      </c>
      <c r="K300" s="25">
        <f t="shared" si="20"/>
        <v>43918</v>
      </c>
      <c r="L300" s="25">
        <f t="shared" si="21"/>
        <v>1057352</v>
      </c>
      <c r="M300" s="46">
        <f t="shared" si="23"/>
        <v>2307.55954278428</v>
      </c>
    </row>
    <row r="301" spans="1:13" x14ac:dyDescent="0.2">
      <c r="A301" s="5"/>
      <c r="B301" s="22"/>
      <c r="C301" s="25"/>
      <c r="D301" s="46"/>
      <c r="E301" s="25"/>
      <c r="F301" s="25"/>
      <c r="G301" s="46"/>
      <c r="H301" s="25"/>
      <c r="I301" s="25"/>
      <c r="J301" s="46"/>
      <c r="K301" s="25"/>
      <c r="L301" s="25"/>
      <c r="M301" s="46"/>
    </row>
    <row r="302" spans="1:13" x14ac:dyDescent="0.2">
      <c r="A302" s="5" t="s">
        <v>248</v>
      </c>
      <c r="B302" s="21"/>
      <c r="C302" s="24"/>
      <c r="D302" s="46"/>
      <c r="E302" s="24"/>
      <c r="F302" s="24"/>
      <c r="G302" s="46"/>
      <c r="H302" s="24"/>
      <c r="I302" s="24"/>
      <c r="J302" s="46"/>
      <c r="K302" s="24"/>
      <c r="L302" s="24"/>
      <c r="M302" s="46"/>
    </row>
    <row r="303" spans="1:13" x14ac:dyDescent="0.2">
      <c r="A303" s="5" t="s">
        <v>260</v>
      </c>
      <c r="B303" s="21"/>
      <c r="C303" s="24"/>
      <c r="D303" s="46"/>
      <c r="E303" s="24"/>
      <c r="F303" s="24"/>
      <c r="G303" s="46"/>
      <c r="H303" s="24"/>
      <c r="I303" s="24"/>
      <c r="J303" s="46"/>
      <c r="K303" s="24"/>
      <c r="L303" s="24"/>
      <c r="M303" s="46"/>
    </row>
    <row r="304" spans="1:13" x14ac:dyDescent="0.2">
      <c r="A304" s="6" t="s">
        <v>249</v>
      </c>
      <c r="B304" s="18">
        <v>0</v>
      </c>
      <c r="C304" s="20">
        <v>38624</v>
      </c>
      <c r="D304" s="46" t="s">
        <v>274</v>
      </c>
      <c r="E304" s="20">
        <v>0</v>
      </c>
      <c r="F304" s="20">
        <v>25977</v>
      </c>
      <c r="G304" s="46" t="s">
        <v>274</v>
      </c>
      <c r="H304" s="20">
        <v>132</v>
      </c>
      <c r="I304" s="20">
        <v>1776</v>
      </c>
      <c r="J304" s="46">
        <f t="shared" si="22"/>
        <v>1245.4545454545455</v>
      </c>
      <c r="K304" s="20">
        <f t="shared" si="20"/>
        <v>132</v>
      </c>
      <c r="L304" s="20">
        <f t="shared" si="21"/>
        <v>27753</v>
      </c>
      <c r="M304" s="46">
        <f t="shared" si="23"/>
        <v>20925</v>
      </c>
    </row>
    <row r="305" spans="1:13" x14ac:dyDescent="0.2">
      <c r="A305" s="5" t="s">
        <v>138</v>
      </c>
      <c r="B305" s="22">
        <v>0</v>
      </c>
      <c r="C305" s="25">
        <v>38624</v>
      </c>
      <c r="D305" s="46" t="s">
        <v>274</v>
      </c>
      <c r="E305" s="25">
        <v>0</v>
      </c>
      <c r="F305" s="25">
        <v>25977</v>
      </c>
      <c r="G305" s="46" t="s">
        <v>274</v>
      </c>
      <c r="H305" s="25">
        <v>132</v>
      </c>
      <c r="I305" s="25">
        <v>1776</v>
      </c>
      <c r="J305" s="46">
        <f t="shared" si="22"/>
        <v>1245.4545454545455</v>
      </c>
      <c r="K305" s="25">
        <f t="shared" si="20"/>
        <v>132</v>
      </c>
      <c r="L305" s="25">
        <f t="shared" si="21"/>
        <v>27753</v>
      </c>
      <c r="M305" s="46">
        <f t="shared" si="23"/>
        <v>20925</v>
      </c>
    </row>
    <row r="306" spans="1:13" x14ac:dyDescent="0.2">
      <c r="A306" s="5"/>
      <c r="B306" s="22"/>
      <c r="C306" s="25"/>
      <c r="D306" s="46"/>
      <c r="E306" s="25"/>
      <c r="F306" s="25"/>
      <c r="G306" s="46"/>
      <c r="H306" s="25"/>
      <c r="I306" s="25"/>
      <c r="J306" s="46"/>
      <c r="K306" s="25"/>
      <c r="L306" s="25"/>
      <c r="M306" s="46"/>
    </row>
    <row r="307" spans="1:13" x14ac:dyDescent="0.2">
      <c r="A307" s="40" t="s">
        <v>279</v>
      </c>
      <c r="B307" s="22"/>
      <c r="C307" s="25"/>
      <c r="D307" s="46"/>
      <c r="E307" s="25"/>
      <c r="F307" s="25"/>
      <c r="G307" s="46"/>
      <c r="H307" s="25"/>
      <c r="I307" s="25"/>
      <c r="J307" s="46"/>
      <c r="K307" s="25"/>
      <c r="L307" s="25"/>
      <c r="M307" s="46"/>
    </row>
    <row r="308" spans="1:13" x14ac:dyDescent="0.2">
      <c r="A308" s="6" t="s">
        <v>40</v>
      </c>
      <c r="B308" s="18">
        <v>0</v>
      </c>
      <c r="C308" s="20">
        <v>38624</v>
      </c>
      <c r="D308" s="46" t="s">
        <v>274</v>
      </c>
      <c r="E308" s="20">
        <v>0</v>
      </c>
      <c r="F308" s="20">
        <v>25977</v>
      </c>
      <c r="G308" s="46" t="s">
        <v>274</v>
      </c>
      <c r="H308" s="20">
        <v>132</v>
      </c>
      <c r="I308" s="20">
        <v>1776</v>
      </c>
      <c r="J308" s="46">
        <f t="shared" si="22"/>
        <v>1245.4545454545455</v>
      </c>
      <c r="K308" s="20">
        <f t="shared" si="20"/>
        <v>132</v>
      </c>
      <c r="L308" s="20">
        <f t="shared" si="21"/>
        <v>27753</v>
      </c>
      <c r="M308" s="46">
        <f t="shared" si="23"/>
        <v>20925</v>
      </c>
    </row>
    <row r="309" spans="1:13" x14ac:dyDescent="0.2">
      <c r="A309" s="5" t="s">
        <v>58</v>
      </c>
      <c r="B309" s="22">
        <v>0</v>
      </c>
      <c r="C309" s="25">
        <v>38624</v>
      </c>
      <c r="D309" s="46" t="s">
        <v>274</v>
      </c>
      <c r="E309" s="25">
        <v>0</v>
      </c>
      <c r="F309" s="25">
        <v>25977</v>
      </c>
      <c r="G309" s="46" t="s">
        <v>274</v>
      </c>
      <c r="H309" s="25">
        <v>132</v>
      </c>
      <c r="I309" s="25">
        <v>1776</v>
      </c>
      <c r="J309" s="46">
        <f t="shared" si="22"/>
        <v>1245.4545454545455</v>
      </c>
      <c r="K309" s="25">
        <f t="shared" si="20"/>
        <v>132</v>
      </c>
      <c r="L309" s="25">
        <f t="shared" si="21"/>
        <v>27753</v>
      </c>
      <c r="M309" s="46">
        <f t="shared" si="23"/>
        <v>20925</v>
      </c>
    </row>
    <row r="310" spans="1:13" x14ac:dyDescent="0.2">
      <c r="A310" s="5"/>
      <c r="B310" s="22"/>
      <c r="C310" s="25"/>
      <c r="D310" s="46"/>
      <c r="E310" s="25"/>
      <c r="F310" s="25"/>
      <c r="G310" s="46"/>
      <c r="H310" s="25"/>
      <c r="I310" s="25"/>
      <c r="J310" s="46"/>
      <c r="K310" s="25"/>
      <c r="L310" s="25"/>
      <c r="M310" s="46"/>
    </row>
    <row r="311" spans="1:13" x14ac:dyDescent="0.2">
      <c r="A311" s="5" t="s">
        <v>16</v>
      </c>
      <c r="B311" s="21"/>
      <c r="C311" s="24"/>
      <c r="D311" s="46"/>
      <c r="E311" s="24"/>
      <c r="F311" s="24"/>
      <c r="G311" s="46"/>
      <c r="H311" s="24"/>
      <c r="I311" s="24"/>
      <c r="J311" s="46"/>
      <c r="K311" s="24"/>
      <c r="L311" s="24"/>
      <c r="M311" s="46"/>
    </row>
    <row r="312" spans="1:13" x14ac:dyDescent="0.2">
      <c r="A312" s="5" t="s">
        <v>250</v>
      </c>
      <c r="B312" s="21"/>
      <c r="C312" s="24"/>
      <c r="D312" s="46"/>
      <c r="E312" s="24"/>
      <c r="F312" s="24"/>
      <c r="G312" s="46"/>
      <c r="H312" s="24"/>
      <c r="I312" s="24"/>
      <c r="J312" s="46"/>
      <c r="K312" s="24"/>
      <c r="L312" s="24"/>
      <c r="M312" s="46"/>
    </row>
    <row r="313" spans="1:13" x14ac:dyDescent="0.2">
      <c r="A313" s="5" t="s">
        <v>251</v>
      </c>
      <c r="B313" s="21"/>
      <c r="C313" s="24"/>
      <c r="D313" s="46"/>
      <c r="E313" s="24"/>
      <c r="F313" s="24"/>
      <c r="G313" s="46"/>
      <c r="H313" s="24"/>
      <c r="I313" s="24"/>
      <c r="J313" s="46"/>
      <c r="K313" s="24"/>
      <c r="L313" s="24"/>
      <c r="M313" s="46"/>
    </row>
    <row r="314" spans="1:13" x14ac:dyDescent="0.2">
      <c r="A314" s="6" t="s">
        <v>252</v>
      </c>
      <c r="B314" s="18">
        <v>0</v>
      </c>
      <c r="C314" s="20">
        <v>508</v>
      </c>
      <c r="D314" s="46" t="s">
        <v>274</v>
      </c>
      <c r="E314" s="20">
        <v>0</v>
      </c>
      <c r="F314" s="20">
        <v>510</v>
      </c>
      <c r="G314" s="46" t="s">
        <v>274</v>
      </c>
      <c r="H314" s="20">
        <v>0</v>
      </c>
      <c r="I314" s="20">
        <v>0</v>
      </c>
      <c r="J314" s="46" t="s">
        <v>274</v>
      </c>
      <c r="K314" s="20">
        <f t="shared" si="20"/>
        <v>0</v>
      </c>
      <c r="L314" s="20">
        <f t="shared" si="21"/>
        <v>510</v>
      </c>
      <c r="M314" s="46" t="s">
        <v>274</v>
      </c>
    </row>
    <row r="315" spans="1:13" x14ac:dyDescent="0.2">
      <c r="A315" s="6" t="s">
        <v>253</v>
      </c>
      <c r="B315" s="18">
        <v>0</v>
      </c>
      <c r="C315" s="20">
        <v>401</v>
      </c>
      <c r="D315" s="46" t="s">
        <v>274</v>
      </c>
      <c r="E315" s="20">
        <v>0</v>
      </c>
      <c r="F315" s="20">
        <v>307</v>
      </c>
      <c r="G315" s="46" t="s">
        <v>274</v>
      </c>
      <c r="H315" s="20">
        <v>0</v>
      </c>
      <c r="I315" s="20">
        <v>0</v>
      </c>
      <c r="J315" s="46" t="s">
        <v>274</v>
      </c>
      <c r="K315" s="20">
        <f t="shared" si="20"/>
        <v>0</v>
      </c>
      <c r="L315" s="20">
        <f t="shared" si="21"/>
        <v>307</v>
      </c>
      <c r="M315" s="46" t="s">
        <v>274</v>
      </c>
    </row>
    <row r="316" spans="1:13" x14ac:dyDescent="0.2">
      <c r="A316" s="5" t="s">
        <v>254</v>
      </c>
      <c r="B316" s="22">
        <v>0</v>
      </c>
      <c r="C316" s="25">
        <v>909</v>
      </c>
      <c r="D316" s="46" t="s">
        <v>274</v>
      </c>
      <c r="E316" s="25">
        <v>0</v>
      </c>
      <c r="F316" s="25">
        <v>817</v>
      </c>
      <c r="G316" s="46" t="s">
        <v>274</v>
      </c>
      <c r="H316" s="25">
        <v>0</v>
      </c>
      <c r="I316" s="25">
        <v>0</v>
      </c>
      <c r="J316" s="46" t="s">
        <v>274</v>
      </c>
      <c r="K316" s="25">
        <f t="shared" si="20"/>
        <v>0</v>
      </c>
      <c r="L316" s="25">
        <f t="shared" si="21"/>
        <v>817</v>
      </c>
      <c r="M316" s="46" t="s">
        <v>274</v>
      </c>
    </row>
    <row r="317" spans="1:13" x14ac:dyDescent="0.2">
      <c r="A317" s="5" t="s">
        <v>255</v>
      </c>
      <c r="B317" s="22">
        <v>12407</v>
      </c>
      <c r="C317" s="25">
        <v>1505653</v>
      </c>
      <c r="D317" s="46">
        <f t="shared" si="24"/>
        <v>12035.512210848716</v>
      </c>
      <c r="E317" s="25">
        <v>0</v>
      </c>
      <c r="F317" s="25">
        <v>995097</v>
      </c>
      <c r="G317" s="46" t="s">
        <v>274</v>
      </c>
      <c r="H317" s="25">
        <v>45880</v>
      </c>
      <c r="I317" s="25">
        <v>431311</v>
      </c>
      <c r="J317" s="46">
        <f t="shared" si="22"/>
        <v>840.08500435919802</v>
      </c>
      <c r="K317" s="25">
        <f t="shared" si="20"/>
        <v>45880</v>
      </c>
      <c r="L317" s="25">
        <f t="shared" si="21"/>
        <v>1426408</v>
      </c>
      <c r="M317" s="46">
        <f t="shared" si="23"/>
        <v>3008.9973844812553</v>
      </c>
    </row>
    <row r="318" spans="1:13" x14ac:dyDescent="0.2">
      <c r="A318" s="5"/>
      <c r="B318" s="22"/>
      <c r="C318" s="25"/>
      <c r="D318" s="46"/>
      <c r="E318" s="25"/>
      <c r="F318" s="25"/>
      <c r="G318" s="46"/>
      <c r="H318" s="25"/>
      <c r="I318" s="25"/>
      <c r="J318" s="46"/>
      <c r="K318" s="25"/>
      <c r="L318" s="25"/>
      <c r="M318" s="46"/>
    </row>
    <row r="319" spans="1:13" x14ac:dyDescent="0.2">
      <c r="A319" s="40" t="s">
        <v>279</v>
      </c>
      <c r="B319" s="22"/>
      <c r="C319" s="25"/>
      <c r="D319" s="46"/>
      <c r="E319" s="25"/>
      <c r="F319" s="25"/>
      <c r="G319" s="46"/>
      <c r="H319" s="25"/>
      <c r="I319" s="25"/>
      <c r="J319" s="46"/>
      <c r="K319" s="25"/>
      <c r="L319" s="25"/>
      <c r="M319" s="46"/>
    </row>
    <row r="320" spans="1:13" x14ac:dyDescent="0.2">
      <c r="A320" s="6" t="s">
        <v>38</v>
      </c>
      <c r="B320" s="18">
        <v>0</v>
      </c>
      <c r="C320" s="20">
        <v>508</v>
      </c>
      <c r="D320" s="46" t="s">
        <v>274</v>
      </c>
      <c r="E320" s="20">
        <v>0</v>
      </c>
      <c r="F320" s="20">
        <v>510</v>
      </c>
      <c r="G320" s="46" t="s">
        <v>274</v>
      </c>
      <c r="H320" s="20">
        <v>0</v>
      </c>
      <c r="I320" s="20">
        <v>0</v>
      </c>
      <c r="J320" s="46" t="s">
        <v>274</v>
      </c>
      <c r="K320" s="20">
        <f t="shared" si="20"/>
        <v>0</v>
      </c>
      <c r="L320" s="20">
        <f t="shared" si="21"/>
        <v>510</v>
      </c>
      <c r="M320" s="46" t="s">
        <v>274</v>
      </c>
    </row>
    <row r="321" spans="1:13" x14ac:dyDescent="0.2">
      <c r="A321" s="6" t="s">
        <v>40</v>
      </c>
      <c r="B321" s="18">
        <v>0</v>
      </c>
      <c r="C321" s="20">
        <v>401</v>
      </c>
      <c r="D321" s="46" t="s">
        <v>274</v>
      </c>
      <c r="E321" s="20">
        <v>0</v>
      </c>
      <c r="F321" s="20">
        <v>307</v>
      </c>
      <c r="G321" s="46" t="s">
        <v>274</v>
      </c>
      <c r="H321" s="20">
        <v>0</v>
      </c>
      <c r="I321" s="20">
        <v>0</v>
      </c>
      <c r="J321" s="46" t="s">
        <v>274</v>
      </c>
      <c r="K321" s="20">
        <f t="shared" si="20"/>
        <v>0</v>
      </c>
      <c r="L321" s="20">
        <f t="shared" si="21"/>
        <v>307</v>
      </c>
      <c r="M321" s="46" t="s">
        <v>274</v>
      </c>
    </row>
    <row r="322" spans="1:13" x14ac:dyDescent="0.2">
      <c r="A322" s="5" t="s">
        <v>59</v>
      </c>
      <c r="B322" s="22">
        <v>0</v>
      </c>
      <c r="C322" s="25">
        <v>909</v>
      </c>
      <c r="D322" s="46" t="s">
        <v>274</v>
      </c>
      <c r="E322" s="25">
        <v>0</v>
      </c>
      <c r="F322" s="25">
        <v>817</v>
      </c>
      <c r="G322" s="46" t="s">
        <v>274</v>
      </c>
      <c r="H322" s="25">
        <v>0</v>
      </c>
      <c r="I322" s="25">
        <v>0</v>
      </c>
      <c r="J322" s="46" t="s">
        <v>274</v>
      </c>
      <c r="K322" s="25">
        <f t="shared" si="20"/>
        <v>0</v>
      </c>
      <c r="L322" s="25">
        <f t="shared" si="21"/>
        <v>817</v>
      </c>
      <c r="M322" s="46" t="s">
        <v>274</v>
      </c>
    </row>
    <row r="323" spans="1:13" x14ac:dyDescent="0.2">
      <c r="A323" s="5" t="s">
        <v>17</v>
      </c>
      <c r="B323" s="22">
        <v>12407</v>
      </c>
      <c r="C323" s="25">
        <v>1505653</v>
      </c>
      <c r="D323" s="46">
        <f t="shared" si="24"/>
        <v>12035.512210848716</v>
      </c>
      <c r="E323" s="25">
        <v>0</v>
      </c>
      <c r="F323" s="25">
        <v>995097</v>
      </c>
      <c r="G323" s="46" t="s">
        <v>274</v>
      </c>
      <c r="H323" s="25">
        <v>45880</v>
      </c>
      <c r="I323" s="25">
        <v>431311</v>
      </c>
      <c r="J323" s="46">
        <f t="shared" si="22"/>
        <v>840.08500435919802</v>
      </c>
      <c r="K323" s="25">
        <f t="shared" si="20"/>
        <v>45880</v>
      </c>
      <c r="L323" s="25">
        <f t="shared" si="21"/>
        <v>1426408</v>
      </c>
      <c r="M323" s="46">
        <f t="shared" si="23"/>
        <v>3008.9973844812553</v>
      </c>
    </row>
    <row r="324" spans="1:13" x14ac:dyDescent="0.2">
      <c r="A324" s="5"/>
      <c r="B324" s="22"/>
      <c r="C324" s="25"/>
      <c r="D324" s="46"/>
      <c r="E324" s="25"/>
      <c r="F324" s="25"/>
      <c r="G324" s="46"/>
      <c r="H324" s="25"/>
      <c r="I324" s="25"/>
      <c r="J324" s="46"/>
      <c r="K324" s="25"/>
      <c r="L324" s="25"/>
      <c r="M324" s="46"/>
    </row>
    <row r="325" spans="1:13" x14ac:dyDescent="0.2">
      <c r="A325" s="5" t="s">
        <v>18</v>
      </c>
      <c r="B325" s="21"/>
      <c r="C325" s="24"/>
      <c r="D325" s="46"/>
      <c r="E325" s="24"/>
      <c r="F325" s="24"/>
      <c r="G325" s="46"/>
      <c r="H325" s="24"/>
      <c r="I325" s="24"/>
      <c r="J325" s="46"/>
      <c r="K325" s="24"/>
      <c r="L325" s="24"/>
      <c r="M325" s="46"/>
    </row>
    <row r="326" spans="1:13" x14ac:dyDescent="0.2">
      <c r="A326" s="6" t="s">
        <v>256</v>
      </c>
      <c r="B326" s="18">
        <v>21</v>
      </c>
      <c r="C326" s="20">
        <v>509</v>
      </c>
      <c r="D326" s="46">
        <f t="shared" si="24"/>
        <v>2323.8095238095239</v>
      </c>
      <c r="E326" s="20">
        <v>0</v>
      </c>
      <c r="F326" s="20">
        <v>0</v>
      </c>
      <c r="G326" s="46" t="s">
        <v>274</v>
      </c>
      <c r="H326" s="20">
        <v>138</v>
      </c>
      <c r="I326" s="20">
        <v>516</v>
      </c>
      <c r="J326" s="46">
        <f t="shared" si="22"/>
        <v>273.91304347826087</v>
      </c>
      <c r="K326" s="20">
        <f t="shared" si="20"/>
        <v>138</v>
      </c>
      <c r="L326" s="20">
        <f t="shared" si="21"/>
        <v>516</v>
      </c>
      <c r="M326" s="46">
        <f t="shared" si="23"/>
        <v>273.91304347826087</v>
      </c>
    </row>
    <row r="327" spans="1:13" x14ac:dyDescent="0.2">
      <c r="A327" s="5" t="s">
        <v>259</v>
      </c>
      <c r="B327" s="22">
        <f>+B134+B177+B317+B326</f>
        <v>15741</v>
      </c>
      <c r="C327" s="25">
        <f>+C134+C177+C317+C326</f>
        <v>1875698</v>
      </c>
      <c r="D327" s="46">
        <f t="shared" si="24"/>
        <v>11816.00279524808</v>
      </c>
      <c r="E327" s="25">
        <f>+E134+E177+E317+E326</f>
        <v>23</v>
      </c>
      <c r="F327" s="25">
        <f>+F134+F177+F317+F326</f>
        <v>1270458</v>
      </c>
      <c r="G327" s="46">
        <f t="shared" ref="G327" si="25">(F327-E327)/E327*100</f>
        <v>5523630.4347826084</v>
      </c>
      <c r="H327" s="25">
        <f>+H134+H177+H317+H326</f>
        <v>57332</v>
      </c>
      <c r="I327" s="25">
        <f>+I134+I177+I317+I326</f>
        <v>520289</v>
      </c>
      <c r="J327" s="46">
        <f t="shared" si="22"/>
        <v>807.50191864927081</v>
      </c>
      <c r="K327" s="25">
        <f t="shared" si="20"/>
        <v>57355</v>
      </c>
      <c r="L327" s="25">
        <f t="shared" si="21"/>
        <v>1790747</v>
      </c>
      <c r="M327" s="46">
        <f t="shared" si="23"/>
        <v>3022.2160230145582</v>
      </c>
    </row>
    <row r="328" spans="1:13" x14ac:dyDescent="0.2">
      <c r="A328" s="41"/>
      <c r="B328" s="43"/>
      <c r="C328" s="17"/>
      <c r="D328" s="46"/>
      <c r="E328" s="17"/>
      <c r="F328" s="17"/>
      <c r="G328" s="46"/>
      <c r="H328" s="17"/>
      <c r="I328" s="17"/>
      <c r="J328" s="46"/>
      <c r="K328" s="17"/>
      <c r="L328" s="17"/>
      <c r="M328" s="46"/>
    </row>
    <row r="329" spans="1:13" x14ac:dyDescent="0.2">
      <c r="A329" s="42" t="s">
        <v>279</v>
      </c>
      <c r="B329" s="44"/>
      <c r="C329" s="17"/>
      <c r="D329" s="46"/>
      <c r="F329" s="17"/>
      <c r="G329" s="46"/>
      <c r="I329" s="17"/>
      <c r="J329" s="46"/>
      <c r="L329" s="17"/>
      <c r="M329" s="46"/>
    </row>
    <row r="330" spans="1:13" x14ac:dyDescent="0.2">
      <c r="A330" s="6" t="s">
        <v>38</v>
      </c>
      <c r="B330" s="18">
        <v>21</v>
      </c>
      <c r="C330" s="20">
        <v>509</v>
      </c>
      <c r="D330" s="46">
        <f t="shared" si="24"/>
        <v>2323.8095238095239</v>
      </c>
      <c r="E330" s="20">
        <v>0</v>
      </c>
      <c r="F330" s="20">
        <v>0</v>
      </c>
      <c r="G330" s="46" t="s">
        <v>274</v>
      </c>
      <c r="H330" s="20">
        <v>138</v>
      </c>
      <c r="I330" s="20">
        <v>516</v>
      </c>
      <c r="J330" s="46">
        <f t="shared" si="22"/>
        <v>273.91304347826087</v>
      </c>
      <c r="K330" s="20">
        <f t="shared" si="20"/>
        <v>138</v>
      </c>
      <c r="L330" s="20">
        <f t="shared" si="21"/>
        <v>516</v>
      </c>
      <c r="M330" s="46">
        <f t="shared" si="23"/>
        <v>273.91304347826087</v>
      </c>
    </row>
    <row r="331" spans="1:13" x14ac:dyDescent="0.2">
      <c r="A331" s="7" t="s">
        <v>259</v>
      </c>
      <c r="B331" s="23">
        <f t="shared" ref="B331:I331" si="26">+B283+B300+B328+B330</f>
        <v>12428</v>
      </c>
      <c r="C331" s="27">
        <f t="shared" si="26"/>
        <v>1099701</v>
      </c>
      <c r="D331" s="47">
        <f t="shared" si="24"/>
        <v>8748.5757965883495</v>
      </c>
      <c r="E331" s="27">
        <f t="shared" si="26"/>
        <v>0</v>
      </c>
      <c r="F331" s="27">
        <f t="shared" si="26"/>
        <v>667847</v>
      </c>
      <c r="G331" s="47" t="s">
        <v>274</v>
      </c>
      <c r="H331" s="27">
        <f t="shared" si="26"/>
        <v>44056</v>
      </c>
      <c r="I331" s="27">
        <f t="shared" si="26"/>
        <v>390027</v>
      </c>
      <c r="J331" s="47">
        <f t="shared" si="22"/>
        <v>785.29825676411838</v>
      </c>
      <c r="K331" s="27">
        <f t="shared" si="20"/>
        <v>44056</v>
      </c>
      <c r="L331" s="27">
        <f t="shared" si="21"/>
        <v>1057874</v>
      </c>
      <c r="M331" s="47">
        <f t="shared" si="23"/>
        <v>2301.2030143453785</v>
      </c>
    </row>
    <row r="333" spans="1:13" x14ac:dyDescent="0.2">
      <c r="A333" s="45" t="s">
        <v>277</v>
      </c>
    </row>
  </sheetData>
  <mergeCells count="16">
    <mergeCell ref="K4:L4"/>
    <mergeCell ref="K5:L5"/>
    <mergeCell ref="K6:L6"/>
    <mergeCell ref="A1:M1"/>
    <mergeCell ref="A2:M2"/>
    <mergeCell ref="A3:M3"/>
    <mergeCell ref="E5:F5"/>
    <mergeCell ref="H5:I5"/>
    <mergeCell ref="B6:C6"/>
    <mergeCell ref="E6:F6"/>
    <mergeCell ref="H6:I6"/>
    <mergeCell ref="B4:C4"/>
    <mergeCell ref="E4:F4"/>
    <mergeCell ref="H4:I4"/>
    <mergeCell ref="A4:A5"/>
    <mergeCell ref="B5:C5"/>
  </mergeCells>
  <printOptions horizontalCentered="1" verticalCentered="1" gridLines="1"/>
  <pageMargins left="0.23622047244094491" right="0.23622047244094491" top="0.51181102362204722" bottom="0.51181102362204722" header="0.31496062992125984" footer="0.31496062992125984"/>
  <pageSetup scale="77" fitToHeight="0" orientation="landscape" r:id="rId1"/>
  <rowBreaks count="5" manualBreakCount="5">
    <brk id="59" max="6" man="1"/>
    <brk id="98" max="6" man="1"/>
    <brk id="186" max="6" man="1"/>
    <brk id="235" max="6" man="1"/>
    <brk id="274" max="6" man="1"/>
  </rowBreaks>
  <ignoredErrors>
    <ignoredError sqref="H327:I327 B327:C327 E327:F3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Report</vt:lpstr>
      <vt:lpstr>Report!Print_Area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2021-05-10T05:16:39Z</dcterms:created>
  <dcterms:modified xsi:type="dcterms:W3CDTF">2021-05-12T11:33:50Z</dcterms:modified>
</cp:coreProperties>
</file>