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hikha Tripathi\January 24\"/>
    </mc:Choice>
  </mc:AlternateContent>
  <bookViews>
    <workbookView xWindow="-120" yWindow="-120" windowWidth="20730" windowHeight="11040" tabRatio="972" activeTab="2"/>
  </bookViews>
  <sheets>
    <sheet name="Summary " sheetId="4" r:id="rId1"/>
    <sheet name="Report" sheetId="7" r:id="rId2"/>
    <sheet name="Report-CVs" sheetId="8" r:id="rId3"/>
  </sheets>
  <definedNames>
    <definedName name="_xlnm.Print_Titles" localSheetId="1">Report!$1:$6</definedName>
    <definedName name="_xlnm.Print_Titles" localSheetId="2">'Report-CVs'!$1:$6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4" l="1"/>
  <c r="P24" i="4"/>
  <c r="P27" i="4"/>
  <c r="P29" i="4"/>
  <c r="P30" i="4"/>
  <c r="P31" i="4"/>
  <c r="P32" i="4"/>
  <c r="P33" i="4"/>
  <c r="P34" i="4"/>
  <c r="P9" i="4"/>
  <c r="P10" i="4"/>
  <c r="P11" i="4"/>
  <c r="P8" i="4"/>
  <c r="K9" i="4"/>
  <c r="K10" i="4"/>
  <c r="K11" i="4"/>
  <c r="K23" i="4"/>
  <c r="K24" i="4"/>
  <c r="K25" i="4"/>
  <c r="K26" i="4"/>
  <c r="K27" i="4"/>
  <c r="K29" i="4"/>
  <c r="K30" i="4"/>
  <c r="K31" i="4"/>
  <c r="K32" i="4"/>
  <c r="K33" i="4"/>
  <c r="K34" i="4"/>
  <c r="K8" i="4"/>
  <c r="F9" i="4"/>
  <c r="F10" i="4"/>
  <c r="F11" i="4"/>
  <c r="F23" i="4"/>
  <c r="F24" i="4"/>
  <c r="F25" i="4"/>
  <c r="F26" i="4"/>
  <c r="F27" i="4"/>
  <c r="F29" i="4"/>
  <c r="F30" i="4"/>
  <c r="F31" i="4"/>
  <c r="F32" i="4"/>
  <c r="F33" i="4"/>
  <c r="F34" i="4"/>
  <c r="F8" i="4"/>
  <c r="M164" i="7"/>
  <c r="L164" i="7"/>
  <c r="K164" i="7"/>
  <c r="J164" i="7"/>
  <c r="I164" i="7"/>
  <c r="H164" i="7"/>
  <c r="G164" i="7"/>
  <c r="F164" i="7"/>
  <c r="E164" i="7"/>
  <c r="D164" i="7"/>
  <c r="C164" i="7"/>
  <c r="B164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B151" i="7"/>
  <c r="C151" i="7"/>
  <c r="D151" i="7"/>
  <c r="E151" i="7"/>
  <c r="F151" i="7"/>
  <c r="G151" i="7"/>
  <c r="H151" i="7"/>
  <c r="I151" i="7"/>
  <c r="J151" i="7"/>
  <c r="K151" i="7"/>
  <c r="L151" i="7"/>
  <c r="M151" i="7"/>
  <c r="B155" i="7"/>
  <c r="C155" i="7"/>
  <c r="D155" i="7"/>
  <c r="E155" i="7"/>
  <c r="F155" i="7"/>
  <c r="G155" i="7"/>
  <c r="H155" i="7"/>
  <c r="I155" i="7"/>
  <c r="J155" i="7"/>
  <c r="K155" i="7"/>
  <c r="L155" i="7"/>
  <c r="M155" i="7"/>
  <c r="M60" i="7"/>
  <c r="L60" i="7"/>
  <c r="K60" i="7"/>
  <c r="J60" i="7"/>
  <c r="I60" i="7"/>
  <c r="H60" i="7"/>
  <c r="G60" i="7"/>
  <c r="F60" i="7"/>
  <c r="E60" i="7"/>
  <c r="D60" i="7"/>
  <c r="C60" i="7"/>
  <c r="B60" i="7"/>
  <c r="O11" i="4"/>
  <c r="N11" i="4"/>
  <c r="J11" i="4"/>
  <c r="I11" i="4"/>
  <c r="E11" i="4"/>
  <c r="D11" i="4"/>
  <c r="K156" i="7" l="1"/>
  <c r="J156" i="7"/>
  <c r="I156" i="7"/>
  <c r="H156" i="7"/>
  <c r="C156" i="7"/>
  <c r="B156" i="7"/>
  <c r="G156" i="7"/>
  <c r="F156" i="7"/>
  <c r="M156" i="7"/>
  <c r="E156" i="7"/>
  <c r="L156" i="7"/>
  <c r="D156" i="7"/>
  <c r="C96" i="7" l="1"/>
  <c r="D96" i="7"/>
  <c r="E96" i="7"/>
  <c r="F96" i="7"/>
  <c r="G96" i="7"/>
  <c r="H96" i="7"/>
  <c r="I96" i="7"/>
  <c r="J96" i="7"/>
  <c r="K96" i="7"/>
  <c r="L96" i="7"/>
  <c r="M96" i="7"/>
  <c r="B96" i="7"/>
  <c r="C75" i="7"/>
  <c r="D75" i="7"/>
  <c r="E75" i="7"/>
  <c r="F75" i="7"/>
  <c r="G75" i="7"/>
  <c r="H75" i="7"/>
  <c r="I75" i="7"/>
  <c r="J75" i="7"/>
  <c r="K75" i="7"/>
  <c r="L75" i="7"/>
  <c r="M75" i="7"/>
  <c r="B75" i="7"/>
  <c r="C23" i="7"/>
  <c r="C45" i="7" s="1"/>
  <c r="D23" i="7"/>
  <c r="D45" i="7" s="1"/>
  <c r="E23" i="7"/>
  <c r="E45" i="7" s="1"/>
  <c r="F23" i="7"/>
  <c r="F45" i="7" s="1"/>
  <c r="G23" i="7"/>
  <c r="G45" i="7" s="1"/>
  <c r="H23" i="7"/>
  <c r="H45" i="7" s="1"/>
  <c r="I23" i="7"/>
  <c r="I45" i="7" s="1"/>
  <c r="J23" i="7"/>
  <c r="J45" i="7" s="1"/>
  <c r="K23" i="7"/>
  <c r="K45" i="7" s="1"/>
  <c r="L23" i="7"/>
  <c r="L45" i="7" s="1"/>
  <c r="M23" i="7"/>
  <c r="M45" i="7" s="1"/>
  <c r="B23" i="7"/>
  <c r="B45" i="7" s="1"/>
  <c r="B124" i="7" l="1"/>
  <c r="B157" i="7" s="1"/>
  <c r="M124" i="7"/>
  <c r="M157" i="7" s="1"/>
  <c r="E124" i="7"/>
  <c r="E157" i="7" s="1"/>
  <c r="L124" i="7"/>
  <c r="L157" i="7" s="1"/>
  <c r="I124" i="7"/>
  <c r="I157" i="7" s="1"/>
  <c r="D124" i="7"/>
  <c r="D157" i="7" s="1"/>
  <c r="H124" i="7"/>
  <c r="H157" i="7" s="1"/>
  <c r="G124" i="7"/>
  <c r="G157" i="7" s="1"/>
  <c r="K124" i="7"/>
  <c r="K157" i="7" s="1"/>
  <c r="J124" i="7"/>
  <c r="J157" i="7" s="1"/>
  <c r="F124" i="7"/>
  <c r="F157" i="7" s="1"/>
  <c r="C124" i="7"/>
  <c r="C157" i="7" s="1"/>
  <c r="B407" i="7" l="1"/>
  <c r="I407" i="7"/>
  <c r="E407" i="7"/>
  <c r="L407" i="7"/>
  <c r="C407" i="7"/>
  <c r="D407" i="7"/>
  <c r="M407" i="7"/>
  <c r="G407" i="7"/>
  <c r="H407" i="7"/>
  <c r="K407" i="7"/>
  <c r="F407" i="7"/>
  <c r="J407" i="7"/>
</calcChain>
</file>

<file path=xl/sharedStrings.xml><?xml version="1.0" encoding="utf-8"?>
<sst xmlns="http://schemas.openxmlformats.org/spreadsheetml/2006/main" count="554" uniqueCount="368">
  <si>
    <t>Category</t>
  </si>
  <si>
    <t>Production</t>
  </si>
  <si>
    <t>Domestic Sales</t>
  </si>
  <si>
    <t>Exports</t>
  </si>
  <si>
    <t>Segment/Subsegment</t>
  </si>
  <si>
    <t>December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</si>
  <si>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</si>
  <si>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</si>
  <si>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</si>
  <si>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</si>
  <si>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</si>
  <si>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</si>
  <si>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</si>
  <si>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</si>
  <si>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</si>
  <si>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</si>
  <si>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</si>
  <si>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</si>
  <si>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</si>
  <si>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</si>
  <si>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</si>
  <si>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</si>
  <si>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</si>
  <si>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</si>
  <si>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</si>
  <si>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</si>
  <si>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April-December</t>
  </si>
  <si>
    <t>Commercial Vehicles (CVs)</t>
  </si>
  <si>
    <t>M&amp;HCVs</t>
  </si>
  <si>
    <t>Total M&amp;HCVs</t>
  </si>
  <si>
    <t>LCVs</t>
  </si>
  <si>
    <t>Total LCVs</t>
  </si>
  <si>
    <t>Total Commercial Vehicles (CVs)</t>
  </si>
  <si>
    <t>October-December</t>
  </si>
  <si>
    <t>Manufacturer</t>
  </si>
  <si>
    <t>Honda Cars India Ltd</t>
  </si>
  <si>
    <t>Hyundai Motor India Ltd</t>
  </si>
  <si>
    <t>Mahindra &amp; Mahindra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</si>
  <si>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</si>
  <si>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</si>
  <si>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</si>
  <si>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</si>
  <si>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</si>
  <si>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Tata Motors Ltd</t>
  </si>
  <si>
    <t>Toyota Kirloskar Motor Pvt Ltd</t>
  </si>
  <si>
    <t>Volkswagen India Pvt Ltd</t>
  </si>
  <si>
    <t>Total A: Passenger Cars</t>
  </si>
  <si>
    <t>B: Utility Vehicles (UVs)</t>
  </si>
  <si>
    <t>FCA India Automobiles Pvt Ltd</t>
  </si>
  <si>
    <t>Force Motors Ltd</t>
  </si>
  <si>
    <t>Isuzu Motors India Pvt Ltd</t>
  </si>
  <si>
    <t>Kia Motors India Pvt Ltd</t>
  </si>
  <si>
    <t>PCA Motors Pvt. Ltd</t>
  </si>
  <si>
    <t>Total B: Utility Vehicles (UVs)</t>
  </si>
  <si>
    <t>Total C: Vans</t>
  </si>
  <si>
    <t>A: Passenger Carrier</t>
  </si>
  <si>
    <t>Atul Auto Ltd</t>
  </si>
  <si>
    <t>Bajaj Auto Ltd</t>
  </si>
  <si>
    <t>Continental Engines Pvt Ltd</t>
  </si>
  <si>
    <t>Piaggio Vehicles Pvt Ltd</t>
  </si>
  <si>
    <t>TVS Motor Company Ltd</t>
  </si>
  <si>
    <t>Total A: Passenger Carrier</t>
  </si>
  <si>
    <t>Total E-Rickshaw</t>
  </si>
  <si>
    <t>B: Goods Carrier</t>
  </si>
  <si>
    <t>Total B: Goods Carrier</t>
  </si>
  <si>
    <t>Total E-Cart</t>
  </si>
  <si>
    <t>Ather Energy Pvt. Ltd</t>
  </si>
  <si>
    <t>Chetak Technology Ltd</t>
  </si>
  <si>
    <t>Hero MotoCorp Ltd</t>
  </si>
  <si>
    <t>Honda Motorcycle &amp; Scooter India Pvt Ltd</t>
  </si>
  <si>
    <t>India Yamaha Motor Pvt Ltd</t>
  </si>
  <si>
    <t>Okinawa Autotech Pvt. Ltd</t>
  </si>
  <si>
    <t>Suzuki Motorcycle India Pvt Ltd</t>
  </si>
  <si>
    <t>Total A: Scooter/ Scooterettee</t>
  </si>
  <si>
    <t>India Kawasaki Motors Pvt Ltd</t>
  </si>
  <si>
    <t>Mahindra Two Wheelers Ltd</t>
  </si>
  <si>
    <t>Royal-Enfield (Unit of Eicher Motors)</t>
  </si>
  <si>
    <t>Triumph Motorcycles India Pvt Ltd</t>
  </si>
  <si>
    <t>Total B: Motorcycle/Step-Throughs</t>
  </si>
  <si>
    <t>Total C: Mopeds</t>
  </si>
  <si>
    <t>NA</t>
  </si>
  <si>
    <t>A : Passenger Cars - Upto 5 Seats</t>
  </si>
  <si>
    <t>Micro  :Seats upto-4, Length Normally &lt;3200 mm, Body Style-Hatchback, Engine Displacement Normally upto 0.8 Litre</t>
  </si>
  <si>
    <t>Specialty</t>
  </si>
  <si>
    <t>MG Motor India Pvt Ltd (Comet EV)</t>
  </si>
  <si>
    <t>Total Micro</t>
  </si>
  <si>
    <t>Mini :Seats upto-5, Length Normally &lt;3600 mm, Body Style-Hatchback, Engine Displacement Normally upto 1.0 Litre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</si>
  <si>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</si>
  <si>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</si>
  <si>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</si>
  <si>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</si>
  <si>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Honda Cars India Ltd (Amaze,Jazz)</t>
  </si>
  <si>
    <t>Hyundai Motor India Ltd (Aura,Grand i10,i20,Santro,Xcent)</t>
  </si>
  <si>
    <t>Tata Motors Ltd (Altroz,Tiago,Tigor)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</si>
  <si>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</si>
  <si>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</si>
  <si>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</si>
  <si>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</si>
  <si>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</si>
  <si>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</si>
  <si>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</si>
  <si>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</si>
  <si>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</si>
  <si>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</si>
  <si>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</si>
  <si>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</si>
  <si>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</si>
  <si>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</si>
  <si>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</si>
  <si>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</si>
  <si>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</si>
  <si>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</si>
  <si>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Toyota Kirloskar Motor Pvt Ltd (Camry)</t>
  </si>
  <si>
    <t>Total Premium</t>
  </si>
  <si>
    <t>Luxury :Seats upto-5, Length Normally Over 5000 mm, Body Style-Sedan/Estates, Engine Displacement Normally upto 5 Litre</t>
  </si>
  <si>
    <t>Hyundai Motor India Ltd (Other)</t>
  </si>
  <si>
    <t>Total Luxury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</si>
  <si>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</si>
  <si>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</si>
  <si>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</si>
  <si>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Honda Cars India Ltd (WR-V)</t>
  </si>
  <si>
    <t>Hyundai Motor India Ltd (Exter,Venue)</t>
  </si>
  <si>
    <t>Kia Motors India Pvt Ltd (Sonet)</t>
  </si>
  <si>
    <t>Mahindra &amp; Mahindra Ltd (Bolero,Kuv100,Thar,Xuv300,XUV400)</t>
  </si>
  <si>
    <t>Nissan Motor India Pvt Ltd (Magnite)</t>
  </si>
  <si>
    <t>PCA Motors Pvt. Ltd (C3,EC3)</t>
  </si>
  <si>
    <t>Renault India Pvt Ltd (Kiger,Triber)</t>
  </si>
  <si>
    <t>Tata Motors Ltd (Nexon,Punch)</t>
  </si>
  <si>
    <t>Toyota Kirloskar Motor Pvt Ltd (Urban Cruiser)</t>
  </si>
  <si>
    <t>Total UVC</t>
  </si>
  <si>
    <t>UV1 : Length 4000  to 4400 mm &amp; Price &lt;20 Lakhs</t>
  </si>
  <si>
    <t>Force Motors Ltd (Gurkha)</t>
  </si>
  <si>
    <t>Honda Cars India Ltd (Elevate)</t>
  </si>
  <si>
    <t>Hyundai Motor India Ltd (Creta)</t>
  </si>
  <si>
    <t>Kia Motors India Pvt Ltd (Seltos)</t>
  </si>
  <si>
    <t>MG Motor India Pvt Ltd (Astor)</t>
  </si>
  <si>
    <t>Nissan Motor India Pvt Ltd (Kicks)</t>
  </si>
  <si>
    <t>PCA Motors Pvt. Ltd (C3 Aircross)</t>
  </si>
  <si>
    <t>SkodaAuto India Pvt Ltd (Kushaq)</t>
  </si>
  <si>
    <t>Toyota Kirloskar Motor Pvt Ltd (Model Manufactured for the sale to other OE,Rumion,Urban Cruiser HyRyder)</t>
  </si>
  <si>
    <t>Volkswagen India Pvt Ltd (Taigun)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</si>
  <si>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</si>
  <si>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</si>
  <si>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</si>
  <si>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</si>
  <si>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</si>
  <si>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Maruti Suzuki India Ltd (XL6)</t>
  </si>
  <si>
    <t>MG Motor India Pvt Ltd (Hector)</t>
  </si>
  <si>
    <t>Tata Motors Ltd (Harrier,Safari)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</si>
  <si>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</si>
  <si>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</si>
  <si>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</si>
  <si>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</si>
  <si>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</si>
  <si>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</si>
  <si>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</si>
  <si>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</si>
  <si>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Hyundai Motor India Ltd (Kona,Tucson)</t>
  </si>
  <si>
    <t>Kia Motors India Pvt Ltd (Carnival)</t>
  </si>
  <si>
    <t>Mahindra &amp; Mahindra Ltd (Alturas G4)</t>
  </si>
  <si>
    <t>Maruti Suzuki India Ltd (Invicto)</t>
  </si>
  <si>
    <t>MG Motor India Pvt Ltd (ZS EV)</t>
  </si>
  <si>
    <t>PCA Motors Pvt. Ltd (C5 Aircross)</t>
  </si>
  <si>
    <t>Toyota Kirloskar Motor Pvt Ltd (Model Manufactured for the sale to other OE)</t>
  </si>
  <si>
    <t>Total UV4</t>
  </si>
  <si>
    <t>UV5 : Price &gt;Rs. 30 Lakh</t>
  </si>
  <si>
    <t>FCA India Automobiles Pvt Ltd (Jeep Meridian)</t>
  </si>
  <si>
    <t>Hyundai Motor India Ltd (Ioniq5)</t>
  </si>
  <si>
    <t>Isuzu Motors India Pvt Ltd (MU-X)</t>
  </si>
  <si>
    <t>Kia Motors India Pvt Ltd (EV6)</t>
  </si>
  <si>
    <t>MG Motor India Pvt Ltd (Gloster)</t>
  </si>
  <si>
    <t>SkodaAuto India Pvt Ltd (Kodiaq)</t>
  </si>
  <si>
    <t>Toyota Kirloskar Motor Pvt Ltd (Fortuner,Hilux,Land Cruiser,Vellfire)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</si>
  <si>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</si>
  <si>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</si>
  <si>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</si>
  <si>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</si>
  <si>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</si>
  <si>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</si>
  <si>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(Eeco)</t>
  </si>
  <si>
    <t>Tata Motors Ltd (Magic Express)</t>
  </si>
  <si>
    <t>Total V1</t>
  </si>
  <si>
    <t>V2 :Soft tops mainly used as Maxi Cabs, Price upto Rs. 10 Lakh</t>
  </si>
  <si>
    <t>Mahindra &amp; Mahindra Ltd (Supro)</t>
  </si>
  <si>
    <t>Tata Motors Ltd (Magic Iris)</t>
  </si>
  <si>
    <t>Total V2</t>
  </si>
  <si>
    <t>Total Vans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</si>
  <si>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</si>
  <si>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</si>
  <si>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</si>
  <si>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</si>
  <si>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</si>
  <si>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</si>
  <si>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</si>
  <si>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</si>
  <si>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</si>
  <si>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</si>
  <si>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</si>
  <si>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</si>
  <si>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</si>
  <si>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</si>
  <si>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</si>
  <si>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</si>
  <si>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</si>
  <si>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</si>
  <si>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</si>
  <si>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</si>
  <si>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</si>
  <si>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</si>
  <si>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</si>
  <si>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</si>
  <si>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</si>
  <si>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</si>
  <si>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</si>
  <si>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</si>
  <si>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</si>
  <si>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</si>
  <si>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</si>
  <si>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</si>
  <si>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</si>
  <si>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</si>
  <si>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</si>
  <si>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(Activa,Aviator,Dio,Dio 125,Grazia,Navi)</t>
  </si>
  <si>
    <t>India Yamaha Motor Pvt Ltd (Alpha,Fascino,Ray)</t>
  </si>
  <si>
    <t>Piaggio Vehicles Pvt Ltd (Aprilia,Vespa)</t>
  </si>
  <si>
    <t>Suzuki Motorcycle India Pvt Ltd (Access,Avenis,Burgman)</t>
  </si>
  <si>
    <t>TVS Motor Company Ltd (Jupiter,Ntorq,Wego,Zest)</t>
  </si>
  <si>
    <t>Total A3</t>
  </si>
  <si>
    <t>A4 : Engine capacity &gt;125 CC but less than or equal to 150 CC</t>
  </si>
  <si>
    <t>Total A4</t>
  </si>
  <si>
    <t>A5 : Engine capacity &gt;150 CC but less than or equal to 200 CC</t>
  </si>
  <si>
    <t>India Yamaha Motor Pvt Ltd (Aerox)</t>
  </si>
  <si>
    <t>Piaggio Vehicles Pvt Ltd (Aprilia)</t>
  </si>
  <si>
    <t>Total A5</t>
  </si>
  <si>
    <t>AE1:Upto 250 W Electric</t>
  </si>
  <si>
    <t>Chetak Technology Ltd (Yulu Ver 3.0x)</t>
  </si>
  <si>
    <t>Okinawa Autotech Pvt. Ltd (Dual,Dual-100,Lite,R-30)</t>
  </si>
  <si>
    <t>Total AE1</t>
  </si>
  <si>
    <t>AE2- More than 250 W Electric</t>
  </si>
  <si>
    <t>Ather Energy Pvt. Ltd (450S,450X)</t>
  </si>
  <si>
    <t>Bajaj Auto Ltd (Chetak)</t>
  </si>
  <si>
    <t>Chetak Technology Ltd (Chetak)</t>
  </si>
  <si>
    <t>Hero MotoCorp Ltd (Vida)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</si>
  <si>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</si>
  <si>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</si>
  <si>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</si>
  <si>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</si>
  <si>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</si>
  <si>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B1: Engine capacity &lt;75 CC</t>
  </si>
  <si>
    <t>India Kawasaki Motors Pvt Ltd (KX65)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</si>
  <si>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</si>
  <si>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</si>
  <si>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</si>
  <si>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(Dream,Livo,Shine)</t>
  </si>
  <si>
    <t>India Kawasaki Motors Pvt Ltd (KX 100,KX85)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</si>
  <si>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</si>
  <si>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</si>
  <si>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</si>
  <si>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</si>
  <si>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</si>
  <si>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</si>
  <si>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Shine,Shine)</t>
  </si>
  <si>
    <t>India Kawasaki Motors Pvt Ltd (KX112)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</si>
  <si>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</si>
  <si>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</si>
  <si>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</si>
  <si>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</si>
  <si>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</si>
  <si>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</si>
  <si>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(Hunk)</t>
  </si>
  <si>
    <t>Honda Motorcycle &amp; Scooter India Pvt Ltd (CB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</si>
  <si>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</si>
  <si>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</si>
  <si>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</si>
  <si>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</si>
  <si>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</si>
  <si>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</si>
  <si>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2.0,SP 160,X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</si>
  <si>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</si>
  <si>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</si>
  <si>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</si>
  <si>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</si>
  <si>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</si>
  <si>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</si>
  <si>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</si>
  <si>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</si>
  <si>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India Kawasaki Motors Pvt Ltd (KLX230R S,KX 250 )</t>
  </si>
  <si>
    <t>India Yamaha Motor Pvt Ltd (FZ25)</t>
  </si>
  <si>
    <t>Suzuki Motorcycle India Pvt Ltd (Gixxer 250,V-Strom SX)</t>
  </si>
  <si>
    <t>TVS Motor Company Ltd (Ronin)</t>
  </si>
  <si>
    <t>Total B6</t>
  </si>
  <si>
    <t>B7: Engine Capacity &gt;250 CC but less than equal to 350 CC</t>
  </si>
  <si>
    <t>Honda Motorcycle &amp; Scooter India Pvt Ltd (CB 300N,CB300F,CB300R,H’Ness,MC 300N)</t>
  </si>
  <si>
    <t>India Kawasaki Motors Pvt Ltd (KLX300R,Ninja300)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</si>
  <si>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</si>
  <si>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</si>
  <si>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</si>
  <si>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</si>
  <si>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</si>
  <si>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(Dominar,Husqvarna,KTM,Triumph)</t>
  </si>
  <si>
    <t>Hero MotoCorp Ltd (HD X440)</t>
  </si>
  <si>
    <t>Honda Motorcycle &amp; Scooter India Pvt Ltd (CB 500)</t>
  </si>
  <si>
    <t>India Kawasaki Motors Pvt Ltd (KLX450R,KX450,Ninja 400,Ninja ZX-4R)</t>
  </si>
  <si>
    <t>Piaggio Vehicles Pvt Ltd (RS)</t>
  </si>
  <si>
    <t>Royal-Enfield (Unit of Eicher Motors) (Himalayan)</t>
  </si>
  <si>
    <t>Total B8</t>
  </si>
  <si>
    <t>B9: Engine Capacity &gt;500 CC but less than equal to 800 CC</t>
  </si>
  <si>
    <t>Honda Motorcycle &amp; Scooter India Pvt Ltd (CBR 650F,XL750)</t>
  </si>
  <si>
    <t>India Kawasaki Motors Pvt Ltd (Ninja650,Versys 650,Vulcan S,W800,Z650,Z650RS)</t>
  </si>
  <si>
    <t>Piaggio Vehicles Pvt Ltd (Aprilia RS660,Tuono)</t>
  </si>
  <si>
    <t>Royal-Enfield (Unit of Eicher Motors) (650 Twin,Super Meteor)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</si>
  <si>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</si>
  <si>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</si>
  <si>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</si>
  <si>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</si>
  <si>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</si>
  <si>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India Kawasaki Motors Pvt Ltd (Ninja H2 SX,Ninja H2 SX SE,Ninja ZX-10R,Z900,Z900RS,ZH2)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</si>
  <si>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</si>
  <si>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</si>
  <si>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</si>
  <si>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</si>
  <si>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</si>
  <si>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Eight,Nightster,Pan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</si>
  <si>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</si>
  <si>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</si>
  <si>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</si>
  <si>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</si>
  <si>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</si>
  <si>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</si>
  <si>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</si>
  <si>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(Fat Bob,Fat Boy 107,Fat Boy 114,Heritage Classic,Road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</si>
  <si>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</si>
  <si>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</si>
  <si>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</si>
  <si>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</si>
  <si>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</si>
  <si>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</si>
  <si>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</si>
  <si>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</si>
  <si>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</si>
  <si>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Ashok Leyland Ltd</t>
  </si>
  <si>
    <t>Olectra Greentech Limited</t>
  </si>
  <si>
    <t>SML Isuzu Ltd</t>
  </si>
  <si>
    <t>Switch Mobility Automotive Ltd</t>
  </si>
  <si>
    <t>VECV-Eicher</t>
  </si>
  <si>
    <t>VECV-Volvo</t>
  </si>
  <si>
    <t>2022-23</t>
  </si>
  <si>
    <t>2023-24</t>
  </si>
  <si>
    <t>Report II</t>
  </si>
  <si>
    <t>Report IV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</si>
  <si>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</si>
  <si>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December 2023 and Cumulative for April-December 2023</t>
  </si>
  <si>
    <t>Category &amp; Company wise Summary Report of Commercial Vehicles for April-December 2023</t>
  </si>
  <si>
    <t>Summary Report: Cumulative Production, Domestic Sales &amp; Exports data for the period of October-December 2023</t>
  </si>
  <si>
    <t>Passenger Vehicles (PVs)*</t>
  </si>
  <si>
    <t>Commercial Vehicles (CVs)**</t>
  </si>
  <si>
    <t>* BMW, Mercedes, JLR and Volvo Auto data is not available</t>
  </si>
  <si>
    <t>** Daimler, JBM Auto &amp; Scania data is not available</t>
  </si>
  <si>
    <t>NA=Not Available</t>
  </si>
  <si>
    <t>Maruti Suzuki India Ltd (OEM Model#,Baleno,Celerio,Dzire,Ignis,Swift,WagonR)</t>
  </si>
  <si>
    <t>Maruti Suzuki India Ltd (OEM Model #,Brezza, Fronx, Jimny)</t>
  </si>
  <si>
    <t>Maruti Suzuki India Ltd (OEM Model #,Ertiga,Grand Vitara,S-Cross)</t>
  </si>
  <si>
    <t>#Only production volume of OEM Model is reported by Maruti Suzuki India Limited.  </t>
  </si>
  <si>
    <t xml:space="preserve">  NA=Not Available</t>
  </si>
  <si>
    <t>Source: SIAM</t>
  </si>
  <si>
    <t>Summary</t>
  </si>
  <si>
    <t>Source:SIAM</t>
  </si>
  <si>
    <t>Growth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</si>
</sst>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1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</cellStyleXfs>
  <cellXfs count="108">
    <xf numFmtId="0" fontId="0" fillId="0" borderId="0" xfId="0"/>
    <xf numFmtId="0" fontId="4" fillId="0" borderId="0" xfId="0" applyFont="1"/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/>
    <xf numFmtId="165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1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0" xfId="1" applyNumberFormat="1" applyFont="1" applyFill="1" applyBorder="1" applyAlignment="1" applyProtection="1">
      <alignment vertical="top" readingOrder="1"/>
      <protection locked="0"/>
    </xf>
    <xf numFmtId="165" fontId="6" fillId="0" borderId="1" xfId="1" applyNumberFormat="1" applyFont="1" applyFill="1" applyBorder="1" applyAlignment="1" applyProtection="1">
      <alignment vertical="top" readingOrder="1"/>
      <protection locked="0"/>
    </xf>
    <xf numFmtId="165" fontId="5" fillId="0" borderId="1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2"/>
    <xf numFmtId="165" fontId="2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5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2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4" xfId="0" applyFont="1" applyBorder="1" applyAlignment="1" applyProtection="1">
      <alignment vertical="top" readingOrder="1"/>
      <protection locked="0"/>
    </xf>
    <xf numFmtId="0" fontId="5" fillId="0" borderId="12" xfId="2" applyFont="1" applyBorder="1" applyAlignment="1" applyProtection="1">
      <alignment horizontal="center" vertical="top" readingOrder="1"/>
      <protection locked="0"/>
    </xf>
    <xf numFmtId="0" fontId="5" fillId="0" borderId="11" xfId="2" applyFont="1" applyBorder="1" applyAlignment="1" applyProtection="1">
      <alignment horizontal="center" vertical="top" readingOrder="1"/>
      <protection locked="0"/>
    </xf>
    <xf numFmtId="0" fontId="5" fillId="0" borderId="18" xfId="2" applyFont="1" applyBorder="1" applyAlignment="1" applyProtection="1">
      <alignment horizontal="right" vertical="top" readingOrder="1"/>
      <protection locked="0"/>
    </xf>
    <xf numFmtId="0" fontId="5" fillId="0" borderId="9" xfId="2" applyFont="1" applyBorder="1" applyAlignment="1" applyProtection="1">
      <alignment horizontal="right" vertical="top" readingOrder="1"/>
      <protection locked="0"/>
    </xf>
    <xf numFmtId="0" fontId="5" fillId="0" borderId="7" xfId="2" applyFont="1" applyBorder="1" applyAlignment="1" applyProtection="1">
      <alignment horizontal="right" vertical="top" readingOrder="1"/>
      <protection locked="0"/>
    </xf>
    <xf numFmtId="0" fontId="3" fillId="0" borderId="4" xfId="0" applyFont="1" applyBorder="1" applyAlignment="1" applyProtection="1">
      <alignment vertical="top" readingOrder="1"/>
      <protection locked="0"/>
    </xf>
    <xf numFmtId="0" fontId="2" fillId="0" borderId="0" xfId="0" applyFont="1" applyAlignment="1" applyProtection="1">
      <alignment vertical="top" readingOrder="1"/>
      <protection locked="0"/>
    </xf>
    <xf numFmtId="0" fontId="2" fillId="0" borderId="1" xfId="0" applyFont="1" applyBorder="1" applyAlignment="1" applyProtection="1">
      <alignment vertical="top" readingOrder="1"/>
      <protection locked="0"/>
    </xf>
    <xf numFmtId="0" fontId="3" fillId="0" borderId="5" xfId="0" applyFont="1" applyBorder="1" applyAlignment="1" applyProtection="1">
      <alignment vertical="top" readingOrder="1"/>
      <protection locked="0"/>
    </xf>
    <xf numFmtId="0" fontId="5" fillId="0" borderId="4" xfId="0" applyFont="1" applyBorder="1" applyAlignment="1" applyProtection="1">
      <alignment vertical="top" readingOrder="1"/>
      <protection locked="0"/>
    </xf>
    <xf numFmtId="0" fontId="6" fillId="0" borderId="4" xfId="0" applyFont="1" applyBorder="1" applyAlignment="1" applyProtection="1">
      <alignment vertical="top" readingOrder="1"/>
      <protection locked="0"/>
    </xf>
    <xf numFmtId="0" fontId="6" fillId="0" borderId="0" xfId="0" applyFont="1" applyAlignment="1" applyProtection="1">
      <alignment vertical="top" readingOrder="1"/>
      <protection locked="0"/>
    </xf>
    <xf numFmtId="0" fontId="6" fillId="0" borderId="1" xfId="0" applyFont="1" applyBorder="1" applyAlignment="1" applyProtection="1">
      <alignment vertical="top" readingOrder="1"/>
      <protection locked="0"/>
    </xf>
    <xf numFmtId="165" fontId="6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4" xfId="1" applyNumberFormat="1" applyFont="1" applyFill="1" applyBorder="1" applyAlignment="1" applyProtection="1">
      <alignment vertical="top" readingOrder="1"/>
      <protection locked="0"/>
    </xf>
    <xf numFmtId="165" fontId="7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5" xfId="0" applyFont="1" applyBorder="1" applyAlignment="1" applyProtection="1">
      <alignment vertical="top" readingOrder="1"/>
      <protection locked="0"/>
    </xf>
    <xf numFmtId="165" fontId="5" fillId="0" borderId="5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2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3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10" xfId="2" applyFont="1" applyBorder="1" applyAlignment="1" applyProtection="1">
      <alignment horizontal="center" vertical="top" readingOrder="1"/>
      <protection locked="0"/>
    </xf>
    <xf numFmtId="0" fontId="5" fillId="0" borderId="19" xfId="2" applyFont="1" applyBorder="1" applyAlignment="1" applyProtection="1">
      <alignment horizontal="right" vertical="top" readingOrder="1"/>
      <protection locked="0"/>
    </xf>
    <xf numFmtId="0" fontId="7" fillId="0" borderId="0" xfId="2" applyFont="1" applyAlignment="1" applyProtection="1">
      <alignment vertical="top" readingOrder="1"/>
      <protection locked="0"/>
    </xf>
    <xf numFmtId="0" fontId="7" fillId="0" borderId="4" xfId="0" applyFont="1" applyBorder="1" applyAlignment="1" applyProtection="1">
      <alignment vertical="top" readingOrder="1"/>
      <protection locked="0"/>
    </xf>
    <xf numFmtId="0" fontId="6" fillId="0" borderId="4" xfId="8" applyBorder="1" applyAlignment="1" applyProtection="1">
      <alignment vertical="top" readingOrder="1"/>
      <protection locked="0"/>
    </xf>
    <xf numFmtId="0" fontId="9" fillId="0" borderId="0" xfId="0" applyFont="1"/>
    <xf numFmtId="165" fontId="9" fillId="0" borderId="4" xfId="5" applyNumberFormat="1" applyFont="1" applyFill="1" applyBorder="1" applyAlignment="1" applyProtection="1">
      <alignment horizontal="right" vertical="top" readingOrder="1"/>
      <protection locked="0"/>
    </xf>
    <xf numFmtId="165" fontId="9" fillId="0" borderId="0" xfId="5" applyNumberFormat="1" applyFont="1" applyFill="1" applyBorder="1" applyAlignment="1" applyProtection="1">
      <alignment horizontal="right" vertical="top" readingOrder="1"/>
      <protection locked="0"/>
    </xf>
    <xf numFmtId="0" fontId="7" fillId="0" borderId="21" xfId="0" applyFont="1" applyBorder="1" applyAlignment="1" applyProtection="1">
      <alignment vertical="top" readingOrder="1"/>
      <protection locked="0"/>
    </xf>
    <xf numFmtId="165" fontId="7" fillId="0" borderId="4" xfId="5" applyNumberFormat="1" applyFont="1" applyFill="1" applyBorder="1" applyAlignment="1" applyProtection="1">
      <alignment horizontal="right" vertical="top" readingOrder="1"/>
      <protection locked="0"/>
    </xf>
    <xf numFmtId="165" fontId="9" fillId="0" borderId="1" xfId="5" applyNumberFormat="1" applyFont="1" applyFill="1" applyBorder="1" applyAlignment="1" applyProtection="1">
      <alignment horizontal="right" vertical="top" readingOrder="1"/>
      <protection locked="0"/>
    </xf>
    <xf numFmtId="165" fontId="7" fillId="0" borderId="0" xfId="5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0" applyFont="1"/>
    <xf numFmtId="165" fontId="7" fillId="0" borderId="1" xfId="5" applyNumberFormat="1" applyFont="1" applyFill="1" applyBorder="1" applyAlignment="1" applyProtection="1">
      <alignment horizontal="right" vertical="top" readingOrder="1"/>
      <protection locked="0"/>
    </xf>
    <xf numFmtId="0" fontId="7" fillId="0" borderId="1" xfId="0" applyFont="1" applyBorder="1" applyAlignment="1" applyProtection="1">
      <alignment vertical="top" readingOrder="1"/>
      <protection locked="0"/>
    </xf>
    <xf numFmtId="0" fontId="5" fillId="0" borderId="19" xfId="2" applyFont="1" applyBorder="1" applyAlignment="1" applyProtection="1">
      <alignment horizontal="center" vertical="top" readingOrder="1"/>
      <protection locked="0"/>
    </xf>
    <xf numFmtId="0" fontId="3" fillId="0" borderId="19" xfId="0" applyFont="1" applyBorder="1" applyAlignment="1" applyProtection="1">
      <alignment vertical="top" readingOrder="1"/>
      <protection locked="0"/>
    </xf>
    <xf numFmtId="0" fontId="2" fillId="0" borderId="19" xfId="0" applyFont="1" applyBorder="1" applyAlignment="1" applyProtection="1">
      <alignment horizontal="right" vertical="top" readingOrder="1"/>
      <protection locked="0"/>
    </xf>
    <xf numFmtId="165" fontId="2" fillId="0" borderId="19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19" xfId="0" applyFont="1" applyBorder="1" applyAlignment="1" applyProtection="1">
      <alignment vertical="top" readingOrder="1"/>
      <protection locked="0"/>
    </xf>
    <xf numFmtId="165" fontId="3" fillId="0" borderId="19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19" xfId="0" applyFont="1" applyBorder="1"/>
    <xf numFmtId="0" fontId="7" fillId="0" borderId="19" xfId="2" applyFont="1" applyBorder="1" applyAlignment="1" applyProtection="1">
      <alignment vertical="top" readingOrder="1"/>
      <protection locked="0"/>
    </xf>
    <xf numFmtId="0" fontId="10" fillId="0" borderId="4" xfId="0" applyFont="1" applyBorder="1" applyAlignment="1" applyProtection="1">
      <alignment vertical="top" readingOrder="1"/>
      <protection locked="0"/>
    </xf>
    <xf numFmtId="0" fontId="11" fillId="0" borderId="4" xfId="0" applyFont="1" applyBorder="1" applyAlignment="1" applyProtection="1">
      <alignment vertical="top" readingOrder="1"/>
      <protection locked="0"/>
    </xf>
    <xf numFmtId="165" fontId="11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1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1" xfId="1" applyNumberFormat="1" applyFont="1" applyFill="1" applyBorder="1" applyAlignment="1" applyProtection="1">
      <alignment horizontal="right" vertical="top" readingOrder="1"/>
      <protection locked="0"/>
    </xf>
    <xf numFmtId="165" fontId="13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13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11" fillId="0" borderId="0" xfId="0" applyFont="1"/>
    <xf numFmtId="165" fontId="11" fillId="0" borderId="4" xfId="1" applyNumberFormat="1" applyFont="1" applyFill="1" applyBorder="1" applyAlignment="1" applyProtection="1">
      <alignment vertical="top" readingOrder="1"/>
      <protection locked="0"/>
    </xf>
    <xf numFmtId="165" fontId="11" fillId="0" borderId="0" xfId="1" applyNumberFormat="1" applyFont="1" applyFill="1" applyBorder="1" applyAlignment="1" applyProtection="1">
      <alignment vertical="top" readingOrder="1"/>
      <protection locked="0"/>
    </xf>
    <xf numFmtId="165" fontId="11" fillId="0" borderId="1" xfId="1" applyNumberFormat="1" applyFont="1" applyFill="1" applyBorder="1" applyAlignment="1" applyProtection="1">
      <alignment vertical="top" readingOrder="1"/>
      <protection locked="0"/>
    </xf>
    <xf numFmtId="0" fontId="10" fillId="0" borderId="0" xfId="0" applyFont="1"/>
    <xf numFmtId="0" fontId="10" fillId="0" borderId="5" xfId="0" applyFont="1" applyBorder="1" applyAlignment="1" applyProtection="1">
      <alignment vertical="top" readingOrder="1"/>
      <protection locked="0"/>
    </xf>
    <xf numFmtId="165" fontId="10" fillId="0" borderId="5" xfId="0" applyNumberFormat="1" applyFont="1" applyBorder="1"/>
    <xf numFmtId="165" fontId="10" fillId="0" borderId="2" xfId="0" applyNumberFormat="1" applyFont="1" applyBorder="1"/>
    <xf numFmtId="165" fontId="10" fillId="0" borderId="3" xfId="0" applyNumberFormat="1" applyFont="1" applyBorder="1"/>
    <xf numFmtId="0" fontId="5" fillId="0" borderId="20" xfId="2" applyFont="1" applyBorder="1" applyAlignment="1" applyProtection="1">
      <alignment horizontal="center" vertical="top" readingOrder="1"/>
      <protection locked="0"/>
    </xf>
    <xf numFmtId="0" fontId="5" fillId="0" borderId="6" xfId="2" applyFont="1" applyBorder="1" applyAlignment="1" applyProtection="1">
      <alignment horizontal="center" vertical="top" readingOrder="1"/>
      <protection locked="0"/>
    </xf>
    <xf numFmtId="0" fontId="5" fillId="0" borderId="8" xfId="2" applyFont="1" applyBorder="1" applyAlignment="1" applyProtection="1">
      <alignment horizontal="center" vertical="top" readingOrder="1"/>
      <protection locked="0"/>
    </xf>
    <xf numFmtId="0" fontId="5" fillId="0" borderId="19" xfId="2" applyFont="1" applyBorder="1" applyAlignment="1" applyProtection="1">
      <alignment horizontal="center" vertical="top" readingOrder="1"/>
      <protection locked="0"/>
    </xf>
    <xf numFmtId="0" fontId="5" fillId="0" borderId="4" xfId="2" applyFont="1" applyBorder="1" applyAlignment="1" applyProtection="1">
      <alignment horizontal="center" vertical="top" readingOrder="1"/>
      <protection locked="0"/>
    </xf>
    <xf numFmtId="0" fontId="5" fillId="0" borderId="0" xfId="2" applyFont="1" applyBorder="1" applyAlignment="1" applyProtection="1">
      <alignment horizontal="center" vertical="top" readingOrder="1"/>
      <protection locked="0"/>
    </xf>
    <xf numFmtId="0" fontId="6" fillId="0" borderId="4" xfId="2" applyBorder="1" applyAlignment="1" applyProtection="1">
      <alignment horizontal="right" vertical="top" readingOrder="1"/>
      <protection locked="0"/>
    </xf>
    <xf numFmtId="0" fontId="6" fillId="0" borderId="0" xfId="2" applyBorder="1" applyAlignment="1" applyProtection="1">
      <alignment horizontal="right" vertical="top" readingOrder="1"/>
      <protection locked="0"/>
    </xf>
    <xf numFmtId="0" fontId="6" fillId="0" borderId="19" xfId="2" applyBorder="1" applyAlignment="1" applyProtection="1">
      <alignment vertical="top"/>
      <protection locked="0"/>
    </xf>
    <xf numFmtId="0" fontId="5" fillId="0" borderId="7" xfId="2" applyFont="1" applyBorder="1" applyAlignment="1" applyProtection="1">
      <alignment horizontal="center" vertical="top" readingOrder="1"/>
      <protection locked="0"/>
    </xf>
    <xf numFmtId="0" fontId="6" fillId="0" borderId="7" xfId="2" applyBorder="1" applyAlignment="1" applyProtection="1">
      <alignment vertical="top"/>
      <protection locked="0"/>
    </xf>
    <xf numFmtId="0" fontId="5" fillId="0" borderId="12" xfId="2" applyFont="1" applyBorder="1" applyAlignment="1" applyProtection="1">
      <alignment horizontal="center" vertical="top" readingOrder="1"/>
      <protection locked="0"/>
    </xf>
    <xf numFmtId="0" fontId="5" fillId="0" borderId="13" xfId="2" applyFont="1" applyBorder="1" applyAlignment="1" applyProtection="1">
      <alignment horizontal="center" vertical="top" readingOrder="1"/>
      <protection locked="0"/>
    </xf>
    <xf numFmtId="0" fontId="5" fillId="0" borderId="14" xfId="2" applyFont="1" applyBorder="1" applyAlignment="1" applyProtection="1">
      <alignment horizontal="center" vertical="top" readingOrder="1"/>
      <protection locked="0"/>
    </xf>
    <xf numFmtId="0" fontId="5" fillId="0" borderId="12" xfId="2" applyFont="1" applyBorder="1" applyAlignment="1" applyProtection="1">
      <alignment horizontal="right" vertical="top" readingOrder="1"/>
      <protection locked="0"/>
    </xf>
    <xf numFmtId="0" fontId="5" fillId="0" borderId="13" xfId="2" applyFont="1" applyBorder="1" applyAlignment="1" applyProtection="1">
      <alignment horizontal="right" vertical="top" readingOrder="1"/>
      <protection locked="0"/>
    </xf>
    <xf numFmtId="0" fontId="5" fillId="0" borderId="14" xfId="2" applyFont="1" applyBorder="1" applyAlignment="1" applyProtection="1">
      <alignment horizontal="right" vertical="top" readingOrder="1"/>
      <protection locked="0"/>
    </xf>
    <xf numFmtId="0" fontId="5" fillId="0" borderId="15" xfId="2" applyFont="1" applyBorder="1" applyAlignment="1" applyProtection="1">
      <alignment horizontal="right" vertical="top" readingOrder="1"/>
      <protection locked="0"/>
    </xf>
    <xf numFmtId="0" fontId="5" fillId="0" borderId="16" xfId="2" applyFont="1" applyBorder="1" applyAlignment="1" applyProtection="1">
      <alignment horizontal="right" vertical="top" readingOrder="1"/>
      <protection locked="0"/>
    </xf>
    <xf numFmtId="0" fontId="5" fillId="0" borderId="17" xfId="2" applyFont="1" applyBorder="1" applyAlignment="1" applyProtection="1">
      <alignment horizontal="right" vertical="top" readingOrder="1"/>
      <protection locked="0"/>
    </xf>
    <xf numFmtId="0" fontId="5" fillId="0" borderId="18" xfId="2" applyFont="1" applyBorder="1" applyAlignment="1" applyProtection="1">
      <alignment horizontal="center" vertical="top" readingOrder="1"/>
      <protection locked="0"/>
    </xf>
    <xf numFmtId="0" fontId="6" fillId="0" borderId="18" xfId="2" applyBorder="1" applyAlignment="1" applyProtection="1">
      <alignment vertical="top"/>
      <protection locked="0"/>
    </xf>
    <xf numFmtId="0" fontId="5" fillId="0" borderId="9" xfId="2" applyFont="1" applyBorder="1" applyAlignment="1" applyProtection="1">
      <alignment horizontal="center" vertical="top" readingOrder="1"/>
      <protection locked="0"/>
    </xf>
    <xf numFmtId="0" fontId="5" fillId="0" borderId="18" xfId="2" applyFont="1" applyBorder="1" applyAlignment="1" applyProtection="1">
      <alignment horizontal="right" vertical="top" readingOrder="1"/>
      <protection locked="0"/>
    </xf>
    <xf numFmtId="0" fontId="6" fillId="0" borderId="18" xfId="2" applyBorder="1" applyAlignment="1" applyProtection="1">
      <alignment horizontal="right" vertical="top" readingOrder="1"/>
      <protection locked="0"/>
    </xf>
  </cellXfs>
  <cellStyles count="10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2 2" xfId="9"/>
    <cellStyle name="Normal 3" xfId="6"/>
    <cellStyle name="Normal 4" xfId="2"/>
    <cellStyle name="Normal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37"/>
  <sheetViews>
    <sheetView zoomScaleNormal="100" workbookViewId="0">
      <selection activeCell="F8" sqref="F8"/>
    </sheetView>
  </sheetViews>
  <sheetFormatPr defaultRowHeight="12.5"/>
  <cols>
    <col min="1" max="1" width="29.1640625" style="1" customWidth="1"/>
    <col min="2" max="2" width="11.4140625" style="1" customWidth="1"/>
    <col min="3" max="3" width="10.08203125" style="1" customWidth="1"/>
    <col min="4" max="4" width="11.5" style="1" customWidth="1"/>
    <col min="5" max="6" width="11.9140625" style="1" customWidth="1"/>
    <col min="7" max="7" width="11" style="1" customWidth="1"/>
    <col min="8" max="8" width="11.83203125" style="1" customWidth="1"/>
    <col min="9" max="9" width="11.5" style="1" customWidth="1"/>
    <col min="10" max="11" width="10.1640625" style="1" customWidth="1"/>
    <col min="12" max="12" width="10.58203125" style="1" customWidth="1"/>
    <col min="13" max="13" width="11.6640625" style="1" customWidth="1"/>
    <col min="14" max="259" width="9.1640625" style="1"/>
    <col min="260" max="260" width="36.83203125" style="1" customWidth="1"/>
    <col min="261" max="269" width="10.25" style="1" customWidth="1"/>
    <col min="270" max="515" width="9.1640625" style="1"/>
    <col min="516" max="516" width="36.83203125" style="1" customWidth="1"/>
    <col min="517" max="525" width="10.25" style="1" customWidth="1"/>
    <col min="526" max="771" width="9.1640625" style="1"/>
    <col min="772" max="772" width="36.83203125" style="1" customWidth="1"/>
    <col min="773" max="781" width="10.25" style="1" customWidth="1"/>
    <col min="782" max="1027" width="9.1640625" style="1"/>
    <col min="1028" max="1028" width="36.83203125" style="1" customWidth="1"/>
    <col min="1029" max="1037" width="10.25" style="1" customWidth="1"/>
    <col min="1038" max="1283" width="9.1640625" style="1"/>
    <col min="1284" max="1284" width="36.83203125" style="1" customWidth="1"/>
    <col min="1285" max="1293" width="10.25" style="1" customWidth="1"/>
    <col min="1294" max="1539" width="9.1640625" style="1"/>
    <col min="1540" max="1540" width="36.83203125" style="1" customWidth="1"/>
    <col min="1541" max="1549" width="10.25" style="1" customWidth="1"/>
    <col min="1550" max="1795" width="9.1640625" style="1"/>
    <col min="1796" max="1796" width="36.83203125" style="1" customWidth="1"/>
    <col min="1797" max="1805" width="10.25" style="1" customWidth="1"/>
    <col min="1806" max="2051" width="9.1640625" style="1"/>
    <col min="2052" max="2052" width="36.83203125" style="1" customWidth="1"/>
    <col min="2053" max="2061" width="10.25" style="1" customWidth="1"/>
    <col min="2062" max="2307" width="9.1640625" style="1"/>
    <col min="2308" max="2308" width="36.83203125" style="1" customWidth="1"/>
    <col min="2309" max="2317" width="10.25" style="1" customWidth="1"/>
    <col min="2318" max="2563" width="9.1640625" style="1"/>
    <col min="2564" max="2564" width="36.83203125" style="1" customWidth="1"/>
    <col min="2565" max="2573" width="10.25" style="1" customWidth="1"/>
    <col min="2574" max="2819" width="9.1640625" style="1"/>
    <col min="2820" max="2820" width="36.83203125" style="1" customWidth="1"/>
    <col min="2821" max="2829" width="10.25" style="1" customWidth="1"/>
    <col min="2830" max="3075" width="9.1640625" style="1"/>
    <col min="3076" max="3076" width="36.83203125" style="1" customWidth="1"/>
    <col min="3077" max="3085" width="10.25" style="1" customWidth="1"/>
    <col min="3086" max="3331" width="9.1640625" style="1"/>
    <col min="3332" max="3332" width="36.83203125" style="1" customWidth="1"/>
    <col min="3333" max="3341" width="10.25" style="1" customWidth="1"/>
    <col min="3342" max="3587" width="9.1640625" style="1"/>
    <col min="3588" max="3588" width="36.83203125" style="1" customWidth="1"/>
    <col min="3589" max="3597" width="10.25" style="1" customWidth="1"/>
    <col min="3598" max="3843" width="9.1640625" style="1"/>
    <col min="3844" max="3844" width="36.83203125" style="1" customWidth="1"/>
    <col min="3845" max="3853" width="10.25" style="1" customWidth="1"/>
    <col min="3854" max="4099" width="9.1640625" style="1"/>
    <col min="4100" max="4100" width="36.83203125" style="1" customWidth="1"/>
    <col min="4101" max="4109" width="10.25" style="1" customWidth="1"/>
    <col min="4110" max="4355" width="9.1640625" style="1"/>
    <col min="4356" max="4356" width="36.83203125" style="1" customWidth="1"/>
    <col min="4357" max="4365" width="10.25" style="1" customWidth="1"/>
    <col min="4366" max="4611" width="9.1640625" style="1"/>
    <col min="4612" max="4612" width="36.83203125" style="1" customWidth="1"/>
    <col min="4613" max="4621" width="10.25" style="1" customWidth="1"/>
    <col min="4622" max="4867" width="9.1640625" style="1"/>
    <col min="4868" max="4868" width="36.83203125" style="1" customWidth="1"/>
    <col min="4869" max="4877" width="10.25" style="1" customWidth="1"/>
    <col min="4878" max="5123" width="9.1640625" style="1"/>
    <col min="5124" max="5124" width="36.83203125" style="1" customWidth="1"/>
    <col min="5125" max="5133" width="10.25" style="1" customWidth="1"/>
    <col min="5134" max="5379" width="9.1640625" style="1"/>
    <col min="5380" max="5380" width="36.83203125" style="1" customWidth="1"/>
    <col min="5381" max="5389" width="10.25" style="1" customWidth="1"/>
    <col min="5390" max="5635" width="9.1640625" style="1"/>
    <col min="5636" max="5636" width="36.83203125" style="1" customWidth="1"/>
    <col min="5637" max="5645" width="10.25" style="1" customWidth="1"/>
    <col min="5646" max="5891" width="9.1640625" style="1"/>
    <col min="5892" max="5892" width="36.83203125" style="1" customWidth="1"/>
    <col min="5893" max="5901" width="10.25" style="1" customWidth="1"/>
    <col min="5902" max="6147" width="9.1640625" style="1"/>
    <col min="6148" max="6148" width="36.83203125" style="1" customWidth="1"/>
    <col min="6149" max="6157" width="10.25" style="1" customWidth="1"/>
    <col min="6158" max="6403" width="9.1640625" style="1"/>
    <col min="6404" max="6404" width="36.83203125" style="1" customWidth="1"/>
    <col min="6405" max="6413" width="10.25" style="1" customWidth="1"/>
    <col min="6414" max="6659" width="9.1640625" style="1"/>
    <col min="6660" max="6660" width="36.83203125" style="1" customWidth="1"/>
    <col min="6661" max="6669" width="10.25" style="1" customWidth="1"/>
    <col min="6670" max="6915" width="9.1640625" style="1"/>
    <col min="6916" max="6916" width="36.83203125" style="1" customWidth="1"/>
    <col min="6917" max="6925" width="10.25" style="1" customWidth="1"/>
    <col min="6926" max="7171" width="9.1640625" style="1"/>
    <col min="7172" max="7172" width="36.83203125" style="1" customWidth="1"/>
    <col min="7173" max="7181" width="10.25" style="1" customWidth="1"/>
    <col min="7182" max="7427" width="9.1640625" style="1"/>
    <col min="7428" max="7428" width="36.83203125" style="1" customWidth="1"/>
    <col min="7429" max="7437" width="10.25" style="1" customWidth="1"/>
    <col min="7438" max="7683" width="9.1640625" style="1"/>
    <col min="7684" max="7684" width="36.83203125" style="1" customWidth="1"/>
    <col min="7685" max="7693" width="10.25" style="1" customWidth="1"/>
    <col min="7694" max="7939" width="9.1640625" style="1"/>
    <col min="7940" max="7940" width="36.83203125" style="1" customWidth="1"/>
    <col min="7941" max="7949" width="10.25" style="1" customWidth="1"/>
    <col min="7950" max="8195" width="9.1640625" style="1"/>
    <col min="8196" max="8196" width="36.83203125" style="1" customWidth="1"/>
    <col min="8197" max="8205" width="10.25" style="1" customWidth="1"/>
    <col min="8206" max="8451" width="9.1640625" style="1"/>
    <col min="8452" max="8452" width="36.83203125" style="1" customWidth="1"/>
    <col min="8453" max="8461" width="10.25" style="1" customWidth="1"/>
    <col min="8462" max="8707" width="9.1640625" style="1"/>
    <col min="8708" max="8708" width="36.83203125" style="1" customWidth="1"/>
    <col min="8709" max="8717" width="10.25" style="1" customWidth="1"/>
    <col min="8718" max="8963" width="9.1640625" style="1"/>
    <col min="8964" max="8964" width="36.83203125" style="1" customWidth="1"/>
    <col min="8965" max="8973" width="10.25" style="1" customWidth="1"/>
    <col min="8974" max="9219" width="9.1640625" style="1"/>
    <col min="9220" max="9220" width="36.83203125" style="1" customWidth="1"/>
    <col min="9221" max="9229" width="10.25" style="1" customWidth="1"/>
    <col min="9230" max="9475" width="9.1640625" style="1"/>
    <col min="9476" max="9476" width="36.83203125" style="1" customWidth="1"/>
    <col min="9477" max="9485" width="10.25" style="1" customWidth="1"/>
    <col min="9486" max="9731" width="9.1640625" style="1"/>
    <col min="9732" max="9732" width="36.83203125" style="1" customWidth="1"/>
    <col min="9733" max="9741" width="10.25" style="1" customWidth="1"/>
    <col min="9742" max="9987" width="9.1640625" style="1"/>
    <col min="9988" max="9988" width="36.83203125" style="1" customWidth="1"/>
    <col min="9989" max="9997" width="10.25" style="1" customWidth="1"/>
    <col min="9998" max="10243" width="9.1640625" style="1"/>
    <col min="10244" max="10244" width="36.83203125" style="1" customWidth="1"/>
    <col min="10245" max="10253" width="10.25" style="1" customWidth="1"/>
    <col min="10254" max="10499" width="9.1640625" style="1"/>
    <col min="10500" max="10500" width="36.83203125" style="1" customWidth="1"/>
    <col min="10501" max="10509" width="10.25" style="1" customWidth="1"/>
    <col min="10510" max="10755" width="9.1640625" style="1"/>
    <col min="10756" max="10756" width="36.83203125" style="1" customWidth="1"/>
    <col min="10757" max="10765" width="10.25" style="1" customWidth="1"/>
    <col min="10766" max="11011" width="9.1640625" style="1"/>
    <col min="11012" max="11012" width="36.83203125" style="1" customWidth="1"/>
    <col min="11013" max="11021" width="10.25" style="1" customWidth="1"/>
    <col min="11022" max="11267" width="9.1640625" style="1"/>
    <col min="11268" max="11268" width="36.83203125" style="1" customWidth="1"/>
    <col min="11269" max="11277" width="10.25" style="1" customWidth="1"/>
    <col min="11278" max="11523" width="9.1640625" style="1"/>
    <col min="11524" max="11524" width="36.83203125" style="1" customWidth="1"/>
    <col min="11525" max="11533" width="10.25" style="1" customWidth="1"/>
    <col min="11534" max="11779" width="9.1640625" style="1"/>
    <col min="11780" max="11780" width="36.83203125" style="1" customWidth="1"/>
    <col min="11781" max="11789" width="10.25" style="1" customWidth="1"/>
    <col min="11790" max="12035" width="9.1640625" style="1"/>
    <col min="12036" max="12036" width="36.83203125" style="1" customWidth="1"/>
    <col min="12037" max="12045" width="10.25" style="1" customWidth="1"/>
    <col min="12046" max="12291" width="9.1640625" style="1"/>
    <col min="12292" max="12292" width="36.83203125" style="1" customWidth="1"/>
    <col min="12293" max="12301" width="10.25" style="1" customWidth="1"/>
    <col min="12302" max="12547" width="9.1640625" style="1"/>
    <col min="12548" max="12548" width="36.83203125" style="1" customWidth="1"/>
    <col min="12549" max="12557" width="10.25" style="1" customWidth="1"/>
    <col min="12558" max="12803" width="9.1640625" style="1"/>
    <col min="12804" max="12804" width="36.83203125" style="1" customWidth="1"/>
    <col min="12805" max="12813" width="10.25" style="1" customWidth="1"/>
    <col min="12814" max="13059" width="9.1640625" style="1"/>
    <col min="13060" max="13060" width="36.83203125" style="1" customWidth="1"/>
    <col min="13061" max="13069" width="10.25" style="1" customWidth="1"/>
    <col min="13070" max="13315" width="9.1640625" style="1"/>
    <col min="13316" max="13316" width="36.83203125" style="1" customWidth="1"/>
    <col min="13317" max="13325" width="10.25" style="1" customWidth="1"/>
    <col min="13326" max="13571" width="9.1640625" style="1"/>
    <col min="13572" max="13572" width="36.83203125" style="1" customWidth="1"/>
    <col min="13573" max="13581" width="10.25" style="1" customWidth="1"/>
    <col min="13582" max="13827" width="9.1640625" style="1"/>
    <col min="13828" max="13828" width="36.83203125" style="1" customWidth="1"/>
    <col min="13829" max="13837" width="10.25" style="1" customWidth="1"/>
    <col min="13838" max="14083" width="9.1640625" style="1"/>
    <col min="14084" max="14084" width="36.83203125" style="1" customWidth="1"/>
    <col min="14085" max="14093" width="10.25" style="1" customWidth="1"/>
    <col min="14094" max="14339" width="9.1640625" style="1"/>
    <col min="14340" max="14340" width="36.83203125" style="1" customWidth="1"/>
    <col min="14341" max="14349" width="10.25" style="1" customWidth="1"/>
    <col min="14350" max="14595" width="9.1640625" style="1"/>
    <col min="14596" max="14596" width="36.83203125" style="1" customWidth="1"/>
    <col min="14597" max="14605" width="10.25" style="1" customWidth="1"/>
    <col min="14606" max="14851" width="9.1640625" style="1"/>
    <col min="14852" max="14852" width="36.83203125" style="1" customWidth="1"/>
    <col min="14853" max="14861" width="10.25" style="1" customWidth="1"/>
    <col min="14862" max="15107" width="9.1640625" style="1"/>
    <col min="15108" max="15108" width="36.83203125" style="1" customWidth="1"/>
    <col min="15109" max="15117" width="10.25" style="1" customWidth="1"/>
    <col min="15118" max="15363" width="9.1640625" style="1"/>
    <col min="15364" max="15364" width="36.83203125" style="1" customWidth="1"/>
    <col min="15365" max="15373" width="10.25" style="1" customWidth="1"/>
    <col min="15374" max="15619" width="9.1640625" style="1"/>
    <col min="15620" max="15620" width="36.83203125" style="1" customWidth="1"/>
    <col min="15621" max="15629" width="10.25" style="1" customWidth="1"/>
    <col min="15630" max="15875" width="9.1640625" style="1"/>
    <col min="15876" max="15876" width="36.83203125" style="1" customWidth="1"/>
    <col min="15877" max="15885" width="10.25" style="1" customWidth="1"/>
    <col min="15886" max="16131" width="9.1640625" style="1"/>
    <col min="16132" max="16132" width="36.83203125" style="1" customWidth="1"/>
    <col min="16133" max="16141" width="10.25" style="1" customWidth="1"/>
    <col min="16142" max="16384" width="9.1640625" style="1"/>
  </cols>
  <sheetData>
    <row r="1" spans="1:262" s="4" customFormat="1" ht="13" customHeight="1">
      <c r="A1" s="87" t="s">
        <v>353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</row>
    <row r="2" spans="1:262" s="4" customFormat="1" ht="13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</row>
    <row r="3" spans="1:262" s="4" customFormat="1">
      <c r="A3" s="89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</row>
    <row r="4" spans="1:262" s="4" customFormat="1" ht="13">
      <c r="A4" s="54" t="s">
        <v>0</v>
      </c>
      <c r="B4" s="83" t="s">
        <v>1</v>
      </c>
      <c r="C4" s="84"/>
      <c r="D4" s="84"/>
      <c r="E4" s="84"/>
      <c r="F4" s="85"/>
      <c r="G4" s="83" t="s">
        <v>2</v>
      </c>
      <c r="H4" s="84"/>
      <c r="I4" s="84"/>
      <c r="J4" s="84"/>
      <c r="K4" s="85"/>
      <c r="L4" s="86" t="s">
        <v>3</v>
      </c>
      <c r="M4" s="86"/>
      <c r="N4" s="86"/>
      <c r="O4" s="86"/>
      <c r="P4" s="8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</row>
    <row r="5" spans="1:262" s="4" customFormat="1" ht="13">
      <c r="A5" s="86" t="s">
        <v>4</v>
      </c>
      <c r="B5" s="86" t="s">
        <v>33</v>
      </c>
      <c r="C5" s="86"/>
      <c r="D5" s="83" t="s">
        <v>5</v>
      </c>
      <c r="E5" s="84"/>
      <c r="F5" s="85"/>
      <c r="G5" s="86" t="s">
        <v>33</v>
      </c>
      <c r="H5" s="86"/>
      <c r="I5" s="83" t="s">
        <v>5</v>
      </c>
      <c r="J5" s="84"/>
      <c r="K5" s="85"/>
      <c r="L5" s="86" t="s">
        <v>33</v>
      </c>
      <c r="M5" s="86"/>
      <c r="N5" s="86" t="s">
        <v>5</v>
      </c>
      <c r="O5" s="86"/>
      <c r="P5" s="8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</row>
    <row r="6" spans="1:262" s="4" customFormat="1" ht="13">
      <c r="A6" s="91"/>
      <c r="B6" s="40" t="s">
        <v>346</v>
      </c>
      <c r="C6" s="40" t="s">
        <v>347</v>
      </c>
      <c r="D6" s="40">
        <v>2022</v>
      </c>
      <c r="E6" s="40">
        <v>2023</v>
      </c>
      <c r="F6" s="40" t="s">
        <v>367</v>
      </c>
      <c r="G6" s="40" t="s">
        <v>346</v>
      </c>
      <c r="H6" s="40" t="s">
        <v>347</v>
      </c>
      <c r="I6" s="40">
        <v>2022</v>
      </c>
      <c r="J6" s="40">
        <v>2023</v>
      </c>
      <c r="K6" s="40" t="s">
        <v>367</v>
      </c>
      <c r="L6" s="40" t="s">
        <v>346</v>
      </c>
      <c r="M6" s="40" t="s">
        <v>347</v>
      </c>
      <c r="N6" s="40">
        <v>2022</v>
      </c>
      <c r="O6" s="40">
        <v>2023</v>
      </c>
      <c r="P6" s="40" t="s">
        <v>367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</row>
    <row r="7" spans="1:262" ht="13">
      <c r="A7" s="55" t="s">
        <v>354</v>
      </c>
      <c r="B7" s="56"/>
      <c r="C7" s="56"/>
      <c r="D7" s="57"/>
      <c r="E7" s="57"/>
      <c r="F7" s="57"/>
      <c r="G7" s="56"/>
      <c r="H7" s="56"/>
      <c r="I7" s="56"/>
      <c r="J7" s="56"/>
      <c r="K7" s="56"/>
      <c r="L7" s="56"/>
      <c r="M7" s="56"/>
      <c r="N7" s="57"/>
      <c r="O7" s="57"/>
      <c r="P7" s="60"/>
    </row>
    <row r="8" spans="1:262">
      <c r="A8" s="58" t="s">
        <v>7</v>
      </c>
      <c r="B8" s="57">
        <v>525025</v>
      </c>
      <c r="C8" s="57">
        <v>434578</v>
      </c>
      <c r="D8" s="57">
        <v>141269</v>
      </c>
      <c r="E8" s="57">
        <v>109812</v>
      </c>
      <c r="F8" s="57">
        <f>(((E8-D8)/D8)*100)</f>
        <v>-22.267447210640693</v>
      </c>
      <c r="G8" s="57">
        <v>419877</v>
      </c>
      <c r="H8" s="57">
        <v>344173</v>
      </c>
      <c r="I8" s="57">
        <v>104601</v>
      </c>
      <c r="J8" s="57">
        <v>75544</v>
      </c>
      <c r="K8" s="57">
        <f>(((J8-I8)/I8)*100)</f>
        <v>-27.778893127216758</v>
      </c>
      <c r="L8" s="57">
        <v>114589</v>
      </c>
      <c r="M8" s="57">
        <v>114865</v>
      </c>
      <c r="N8" s="57">
        <v>43894</v>
      </c>
      <c r="O8" s="57">
        <v>42919</v>
      </c>
      <c r="P8" s="57">
        <f>(((O8-N8)/N8)*100)</f>
        <v>-2.2212603089260492</v>
      </c>
    </row>
    <row r="9" spans="1:262">
      <c r="A9" s="58" t="s">
        <v>8</v>
      </c>
      <c r="B9" s="57">
        <v>534502</v>
      </c>
      <c r="C9" s="57">
        <v>673046</v>
      </c>
      <c r="D9" s="57">
        <v>131540</v>
      </c>
      <c r="E9" s="57">
        <v>173106</v>
      </c>
      <c r="F9" s="57">
        <f t="shared" ref="F9:F34" si="0">(((E9-D9)/D9)*100)</f>
        <v>31.599513455982969</v>
      </c>
      <c r="G9" s="57">
        <v>487138</v>
      </c>
      <c r="H9" s="57">
        <v>632526</v>
      </c>
      <c r="I9" s="57">
        <v>120015</v>
      </c>
      <c r="J9" s="57">
        <v>157339</v>
      </c>
      <c r="K9" s="57">
        <f t="shared" ref="K9:K34" si="1">(((J9-I9)/I9)*100)</f>
        <v>31.099445902595509</v>
      </c>
      <c r="L9" s="57">
        <v>55817</v>
      </c>
      <c r="M9" s="57">
        <v>52716</v>
      </c>
      <c r="N9" s="57">
        <v>23960</v>
      </c>
      <c r="O9" s="57">
        <v>17334</v>
      </c>
      <c r="P9" s="57">
        <f t="shared" ref="P9:P34" si="2">(((O9-N9)/N9)*100)</f>
        <v>-27.654424040066779</v>
      </c>
    </row>
    <row r="10" spans="1:262">
      <c r="A10" s="58" t="s">
        <v>9</v>
      </c>
      <c r="B10" s="57">
        <v>27308</v>
      </c>
      <c r="C10" s="57">
        <v>33523</v>
      </c>
      <c r="D10" s="57">
        <v>10324</v>
      </c>
      <c r="E10" s="57">
        <v>10426</v>
      </c>
      <c r="F10" s="57">
        <f t="shared" si="0"/>
        <v>0.98798915149166999</v>
      </c>
      <c r="G10" s="57">
        <v>27940</v>
      </c>
      <c r="H10" s="57">
        <v>35586</v>
      </c>
      <c r="I10" s="57">
        <v>10693</v>
      </c>
      <c r="J10" s="57">
        <v>10037</v>
      </c>
      <c r="K10" s="57">
        <f t="shared" si="1"/>
        <v>-6.1348545777611525</v>
      </c>
      <c r="L10" s="57">
        <v>52</v>
      </c>
      <c r="M10" s="57">
        <v>1882</v>
      </c>
      <c r="N10" s="57">
        <v>2</v>
      </c>
      <c r="O10" s="57">
        <v>514</v>
      </c>
      <c r="P10" s="57">
        <f t="shared" si="2"/>
        <v>25600</v>
      </c>
    </row>
    <row r="11" spans="1:262" ht="13">
      <c r="A11" s="55" t="s">
        <v>10</v>
      </c>
      <c r="B11" s="59">
        <v>1086835</v>
      </c>
      <c r="C11" s="59">
        <v>1141147</v>
      </c>
      <c r="D11" s="59">
        <f>SUM(D8:D10)</f>
        <v>283133</v>
      </c>
      <c r="E11" s="59">
        <f t="shared" ref="E11" si="3">SUM(E8:E10)</f>
        <v>293344</v>
      </c>
      <c r="F11" s="57">
        <f t="shared" si="0"/>
        <v>3.6064323127293534</v>
      </c>
      <c r="G11" s="59">
        <v>934955</v>
      </c>
      <c r="H11" s="59">
        <v>1012285</v>
      </c>
      <c r="I11" s="59">
        <f t="shared" ref="I11:J11" si="4">SUM(I8:I10)</f>
        <v>235309</v>
      </c>
      <c r="J11" s="59">
        <f t="shared" si="4"/>
        <v>242920</v>
      </c>
      <c r="K11" s="57">
        <f t="shared" si="1"/>
        <v>3.2344704197459508</v>
      </c>
      <c r="L11" s="59">
        <v>170458</v>
      </c>
      <c r="M11" s="59">
        <v>169463</v>
      </c>
      <c r="N11" s="59">
        <f t="shared" ref="N11:O11" si="5">SUM(N8:N10)</f>
        <v>67856</v>
      </c>
      <c r="O11" s="59">
        <f t="shared" si="5"/>
        <v>60767</v>
      </c>
      <c r="P11" s="57">
        <f t="shared" si="2"/>
        <v>-10.447123319971704</v>
      </c>
    </row>
    <row r="12" spans="1:262" ht="13">
      <c r="A12" s="55" t="s">
        <v>355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60"/>
      <c r="O12" s="60"/>
      <c r="P12" s="57"/>
    </row>
    <row r="13" spans="1:262" ht="13">
      <c r="A13" s="55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0"/>
      <c r="O13" s="60"/>
      <c r="P13" s="57"/>
    </row>
    <row r="14" spans="1:262">
      <c r="A14" s="58" t="s">
        <v>12</v>
      </c>
      <c r="B14" s="57">
        <v>11211</v>
      </c>
      <c r="C14" s="57">
        <v>13026</v>
      </c>
      <c r="D14" s="57"/>
      <c r="E14" s="57"/>
      <c r="F14" s="57"/>
      <c r="G14" s="57">
        <v>8387</v>
      </c>
      <c r="H14" s="57">
        <v>10725</v>
      </c>
      <c r="I14" s="57"/>
      <c r="J14" s="57"/>
      <c r="K14" s="57"/>
      <c r="L14" s="57">
        <v>3035</v>
      </c>
      <c r="M14" s="57">
        <v>2784</v>
      </c>
      <c r="N14" s="60"/>
      <c r="O14" s="60"/>
      <c r="P14" s="57"/>
    </row>
    <row r="15" spans="1:262">
      <c r="A15" s="58" t="s">
        <v>13</v>
      </c>
      <c r="B15" s="57">
        <v>80352</v>
      </c>
      <c r="C15" s="57">
        <v>86332</v>
      </c>
      <c r="D15" s="57"/>
      <c r="E15" s="57"/>
      <c r="F15" s="57"/>
      <c r="G15" s="57">
        <v>77291</v>
      </c>
      <c r="H15" s="57">
        <v>80645</v>
      </c>
      <c r="I15" s="57"/>
      <c r="J15" s="57"/>
      <c r="K15" s="57"/>
      <c r="L15" s="57">
        <v>2172</v>
      </c>
      <c r="M15" s="57">
        <v>2293</v>
      </c>
      <c r="N15" s="60"/>
      <c r="O15" s="60"/>
      <c r="P15" s="57"/>
    </row>
    <row r="16" spans="1:262" ht="13">
      <c r="A16" s="55" t="s">
        <v>29</v>
      </c>
      <c r="B16" s="59">
        <v>91563</v>
      </c>
      <c r="C16" s="59">
        <v>99358</v>
      </c>
      <c r="D16" s="59"/>
      <c r="E16" s="59"/>
      <c r="F16" s="57"/>
      <c r="G16" s="59">
        <v>85678</v>
      </c>
      <c r="H16" s="59">
        <v>91370</v>
      </c>
      <c r="I16" s="59"/>
      <c r="J16" s="59"/>
      <c r="K16" s="57"/>
      <c r="L16" s="59">
        <v>5207</v>
      </c>
      <c r="M16" s="59">
        <v>5077</v>
      </c>
      <c r="N16" s="60"/>
      <c r="O16" s="60"/>
      <c r="P16" s="57"/>
    </row>
    <row r="17" spans="1:16" ht="13">
      <c r="A17" s="55" t="s">
        <v>30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0"/>
      <c r="O17" s="60"/>
      <c r="P17" s="57"/>
    </row>
    <row r="18" spans="1:16">
      <c r="A18" s="58" t="s">
        <v>12</v>
      </c>
      <c r="B18" s="57">
        <v>9237</v>
      </c>
      <c r="C18" s="57">
        <v>14810</v>
      </c>
      <c r="D18" s="57"/>
      <c r="E18" s="57"/>
      <c r="F18" s="57"/>
      <c r="G18" s="57">
        <v>8093</v>
      </c>
      <c r="H18" s="57">
        <v>8852</v>
      </c>
      <c r="I18" s="57"/>
      <c r="J18" s="57"/>
      <c r="K18" s="57"/>
      <c r="L18" s="57">
        <v>588</v>
      </c>
      <c r="M18" s="57">
        <v>896</v>
      </c>
      <c r="N18" s="60"/>
      <c r="O18" s="60"/>
      <c r="P18" s="57"/>
    </row>
    <row r="19" spans="1:16">
      <c r="A19" s="58" t="s">
        <v>13</v>
      </c>
      <c r="B19" s="57">
        <v>135929</v>
      </c>
      <c r="C19" s="57">
        <v>136523</v>
      </c>
      <c r="D19" s="57"/>
      <c r="E19" s="57"/>
      <c r="F19" s="57"/>
      <c r="G19" s="57">
        <v>133340</v>
      </c>
      <c r="H19" s="57">
        <v>134945</v>
      </c>
      <c r="I19" s="57"/>
      <c r="J19" s="57"/>
      <c r="K19" s="57"/>
      <c r="L19" s="57">
        <v>12849</v>
      </c>
      <c r="M19" s="57">
        <v>12941</v>
      </c>
      <c r="N19" s="60"/>
      <c r="O19" s="60"/>
      <c r="P19" s="57"/>
    </row>
    <row r="20" spans="1:16" ht="13">
      <c r="A20" s="55" t="s">
        <v>31</v>
      </c>
      <c r="B20" s="59">
        <v>145166</v>
      </c>
      <c r="C20" s="59">
        <v>151333</v>
      </c>
      <c r="D20" s="59"/>
      <c r="E20" s="59"/>
      <c r="F20" s="57"/>
      <c r="G20" s="59">
        <v>141433</v>
      </c>
      <c r="H20" s="59">
        <v>143797</v>
      </c>
      <c r="I20" s="59"/>
      <c r="J20" s="59"/>
      <c r="K20" s="57"/>
      <c r="L20" s="59">
        <v>13437</v>
      </c>
      <c r="M20" s="59">
        <v>13837</v>
      </c>
      <c r="N20" s="60"/>
      <c r="O20" s="60"/>
      <c r="P20" s="57"/>
    </row>
    <row r="21" spans="1:16" ht="13">
      <c r="A21" s="55" t="s">
        <v>32</v>
      </c>
      <c r="B21" s="59">
        <v>236729</v>
      </c>
      <c r="C21" s="59">
        <v>250691</v>
      </c>
      <c r="D21" s="59"/>
      <c r="E21" s="59"/>
      <c r="F21" s="57"/>
      <c r="G21" s="59">
        <v>227111</v>
      </c>
      <c r="H21" s="59">
        <v>235167</v>
      </c>
      <c r="I21" s="59"/>
      <c r="J21" s="59"/>
      <c r="K21" s="57"/>
      <c r="L21" s="59">
        <v>18644</v>
      </c>
      <c r="M21" s="59">
        <v>18914</v>
      </c>
      <c r="N21" s="60"/>
      <c r="O21" s="60"/>
      <c r="P21" s="57"/>
    </row>
    <row r="22" spans="1:16" ht="13">
      <c r="A22" s="55" t="s">
        <v>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60"/>
      <c r="O22" s="60"/>
      <c r="P22" s="57"/>
    </row>
    <row r="23" spans="1:16">
      <c r="A23" s="58" t="s">
        <v>12</v>
      </c>
      <c r="B23" s="57">
        <v>193525</v>
      </c>
      <c r="C23" s="57">
        <v>217678</v>
      </c>
      <c r="D23" s="57">
        <v>53932</v>
      </c>
      <c r="E23" s="57">
        <v>56276</v>
      </c>
      <c r="F23" s="57">
        <f t="shared" si="0"/>
        <v>4.3462137506489658</v>
      </c>
      <c r="G23" s="57">
        <v>103567</v>
      </c>
      <c r="H23" s="57">
        <v>147486</v>
      </c>
      <c r="I23" s="57">
        <v>28473</v>
      </c>
      <c r="J23" s="57">
        <v>38995</v>
      </c>
      <c r="K23" s="57">
        <f t="shared" si="1"/>
        <v>36.954307589646326</v>
      </c>
      <c r="L23" s="57">
        <v>89505</v>
      </c>
      <c r="M23" s="57">
        <v>73259</v>
      </c>
      <c r="N23" s="57">
        <v>24815</v>
      </c>
      <c r="O23" s="57">
        <v>22685</v>
      </c>
      <c r="P23" s="57">
        <f t="shared" si="2"/>
        <v>-8.5835180334475112</v>
      </c>
    </row>
    <row r="24" spans="1:16">
      <c r="A24" s="58" t="s">
        <v>13</v>
      </c>
      <c r="B24" s="57">
        <v>26311</v>
      </c>
      <c r="C24" s="57">
        <v>31177</v>
      </c>
      <c r="D24" s="57">
        <v>7300</v>
      </c>
      <c r="E24" s="57">
        <v>9175</v>
      </c>
      <c r="F24" s="57">
        <f t="shared" si="0"/>
        <v>25.684931506849317</v>
      </c>
      <c r="G24" s="57">
        <v>26625</v>
      </c>
      <c r="H24" s="57">
        <v>30060</v>
      </c>
      <c r="I24" s="57">
        <v>7314</v>
      </c>
      <c r="J24" s="57">
        <v>9120</v>
      </c>
      <c r="K24" s="57">
        <f t="shared" si="1"/>
        <v>24.69237079573421</v>
      </c>
      <c r="L24" s="57">
        <v>1864</v>
      </c>
      <c r="M24" s="57">
        <v>1452</v>
      </c>
      <c r="N24" s="57">
        <v>1410</v>
      </c>
      <c r="O24" s="57">
        <v>346</v>
      </c>
      <c r="P24" s="57">
        <f t="shared" si="2"/>
        <v>-75.460992907801412</v>
      </c>
    </row>
    <row r="25" spans="1:16">
      <c r="A25" s="58" t="s">
        <v>14</v>
      </c>
      <c r="B25" s="57">
        <v>7594</v>
      </c>
      <c r="C25" s="57">
        <v>8918</v>
      </c>
      <c r="D25" s="57">
        <v>2035</v>
      </c>
      <c r="E25" s="57">
        <v>1397</v>
      </c>
      <c r="F25" s="57">
        <f t="shared" si="0"/>
        <v>-31.351351351351354</v>
      </c>
      <c r="G25" s="57">
        <v>7707</v>
      </c>
      <c r="H25" s="57">
        <v>8834</v>
      </c>
      <c r="I25" s="57">
        <v>2783</v>
      </c>
      <c r="J25" s="57">
        <v>2147</v>
      </c>
      <c r="K25" s="57">
        <f t="shared" si="1"/>
        <v>-22.85303629177147</v>
      </c>
      <c r="L25" s="57">
        <v>0</v>
      </c>
      <c r="M25" s="57">
        <v>0</v>
      </c>
      <c r="N25" s="57">
        <v>0</v>
      </c>
      <c r="O25" s="57">
        <v>0</v>
      </c>
      <c r="P25" s="57"/>
    </row>
    <row r="26" spans="1:16">
      <c r="A26" s="58" t="s">
        <v>15</v>
      </c>
      <c r="B26" s="57">
        <v>631</v>
      </c>
      <c r="C26" s="57">
        <v>845</v>
      </c>
      <c r="D26" s="57">
        <v>103</v>
      </c>
      <c r="E26" s="57">
        <v>272</v>
      </c>
      <c r="F26" s="57">
        <f t="shared" si="0"/>
        <v>164.07766990291262</v>
      </c>
      <c r="G26" s="57">
        <v>612</v>
      </c>
      <c r="H26" s="57">
        <v>835</v>
      </c>
      <c r="I26" s="57">
        <v>123</v>
      </c>
      <c r="J26" s="57">
        <v>275</v>
      </c>
      <c r="K26" s="57">
        <f t="shared" si="1"/>
        <v>123.57723577235772</v>
      </c>
      <c r="L26" s="57">
        <v>0</v>
      </c>
      <c r="M26" s="57">
        <v>0</v>
      </c>
      <c r="N26" s="57">
        <v>0</v>
      </c>
      <c r="O26" s="57">
        <v>0</v>
      </c>
      <c r="P26" s="57"/>
    </row>
    <row r="27" spans="1:16" ht="13">
      <c r="A27" s="55" t="s">
        <v>16</v>
      </c>
      <c r="B27" s="59">
        <v>228061</v>
      </c>
      <c r="C27" s="59">
        <v>258618</v>
      </c>
      <c r="D27" s="59">
        <v>63370</v>
      </c>
      <c r="E27" s="59">
        <v>67120</v>
      </c>
      <c r="F27" s="57">
        <f t="shared" si="0"/>
        <v>5.9176266372100361</v>
      </c>
      <c r="G27" s="59">
        <v>138511</v>
      </c>
      <c r="H27" s="59">
        <v>187215</v>
      </c>
      <c r="I27" s="59">
        <v>38693</v>
      </c>
      <c r="J27" s="59">
        <v>50537</v>
      </c>
      <c r="K27" s="57">
        <f t="shared" si="1"/>
        <v>30.610187889282297</v>
      </c>
      <c r="L27" s="59">
        <v>91369</v>
      </c>
      <c r="M27" s="59">
        <v>74711</v>
      </c>
      <c r="N27" s="59">
        <v>26225</v>
      </c>
      <c r="O27" s="59">
        <v>23031</v>
      </c>
      <c r="P27" s="57">
        <f t="shared" si="2"/>
        <v>-12.179218303145852</v>
      </c>
    </row>
    <row r="28" spans="1:16" ht="13">
      <c r="A28" s="55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0"/>
      <c r="O28" s="60"/>
      <c r="P28" s="57"/>
    </row>
    <row r="29" spans="1:16">
      <c r="A29" s="58" t="s">
        <v>18</v>
      </c>
      <c r="B29" s="57">
        <v>1285539</v>
      </c>
      <c r="C29" s="57">
        <v>1611437</v>
      </c>
      <c r="D29" s="57">
        <v>278962</v>
      </c>
      <c r="E29" s="57">
        <v>442576</v>
      </c>
      <c r="F29" s="57">
        <f t="shared" si="0"/>
        <v>58.650999060803976</v>
      </c>
      <c r="G29" s="57">
        <v>1221872</v>
      </c>
      <c r="H29" s="57">
        <v>1504195</v>
      </c>
      <c r="I29" s="57">
        <v>295498</v>
      </c>
      <c r="J29" s="57">
        <v>405274</v>
      </c>
      <c r="K29" s="57">
        <f t="shared" si="1"/>
        <v>37.149490013468792</v>
      </c>
      <c r="L29" s="57">
        <v>82756</v>
      </c>
      <c r="M29" s="57">
        <v>119819</v>
      </c>
      <c r="N29" s="57">
        <v>27146</v>
      </c>
      <c r="O29" s="57">
        <v>35386</v>
      </c>
      <c r="P29" s="57">
        <f t="shared" si="2"/>
        <v>30.354380019155673</v>
      </c>
    </row>
    <row r="30" spans="1:16">
      <c r="A30" s="58" t="s">
        <v>19</v>
      </c>
      <c r="B30" s="57">
        <v>3215352</v>
      </c>
      <c r="C30" s="57">
        <v>3740983</v>
      </c>
      <c r="D30" s="57">
        <v>909694</v>
      </c>
      <c r="E30" s="57">
        <v>1053061</v>
      </c>
      <c r="F30" s="57">
        <f t="shared" si="0"/>
        <v>15.759914872473601</v>
      </c>
      <c r="G30" s="57">
        <v>2532781</v>
      </c>
      <c r="H30" s="57">
        <v>3092035</v>
      </c>
      <c r="I30" s="57">
        <v>723593</v>
      </c>
      <c r="J30" s="57">
        <v>768402</v>
      </c>
      <c r="K30" s="57">
        <f t="shared" si="1"/>
        <v>6.1925695798605016</v>
      </c>
      <c r="L30" s="57">
        <v>762797</v>
      </c>
      <c r="M30" s="57">
        <v>736241</v>
      </c>
      <c r="N30" s="57">
        <v>244777</v>
      </c>
      <c r="O30" s="57">
        <v>251568</v>
      </c>
      <c r="P30" s="57">
        <f t="shared" si="2"/>
        <v>2.7743619702831559</v>
      </c>
    </row>
    <row r="31" spans="1:16">
      <c r="A31" s="58" t="s">
        <v>20</v>
      </c>
      <c r="B31" s="57">
        <v>104068</v>
      </c>
      <c r="C31" s="57">
        <v>128775</v>
      </c>
      <c r="D31" s="57">
        <v>21934</v>
      </c>
      <c r="E31" s="57">
        <v>40235</v>
      </c>
      <c r="F31" s="57">
        <f t="shared" si="0"/>
        <v>83.436673657335646</v>
      </c>
      <c r="G31" s="57">
        <v>105064</v>
      </c>
      <c r="H31" s="57">
        <v>134934</v>
      </c>
      <c r="I31" s="57">
        <v>25961</v>
      </c>
      <c r="J31" s="57">
        <v>38290</v>
      </c>
      <c r="K31" s="57">
        <f t="shared" si="1"/>
        <v>47.490466468934173</v>
      </c>
      <c r="L31" s="57">
        <v>960</v>
      </c>
      <c r="M31" s="57">
        <v>942</v>
      </c>
      <c r="N31" s="57">
        <v>234</v>
      </c>
      <c r="O31" s="57">
        <v>558</v>
      </c>
      <c r="P31" s="57">
        <f t="shared" si="2"/>
        <v>138.46153846153845</v>
      </c>
    </row>
    <row r="32" spans="1:16" ht="13">
      <c r="A32" s="55" t="s">
        <v>21</v>
      </c>
      <c r="B32" s="59">
        <v>4604959</v>
      </c>
      <c r="C32" s="59">
        <v>5481195</v>
      </c>
      <c r="D32" s="59">
        <v>1210590</v>
      </c>
      <c r="E32" s="59">
        <v>1535872</v>
      </c>
      <c r="F32" s="57">
        <f t="shared" si="0"/>
        <v>26.869708158831646</v>
      </c>
      <c r="G32" s="59">
        <v>3859717</v>
      </c>
      <c r="H32" s="59">
        <v>4731164</v>
      </c>
      <c r="I32" s="59">
        <v>1045052</v>
      </c>
      <c r="J32" s="59">
        <v>1211966</v>
      </c>
      <c r="K32" s="57">
        <f t="shared" si="1"/>
        <v>15.971836808120553</v>
      </c>
      <c r="L32" s="59">
        <v>846513</v>
      </c>
      <c r="M32" s="59">
        <v>857002</v>
      </c>
      <c r="N32" s="59">
        <v>272157</v>
      </c>
      <c r="O32" s="59">
        <v>287512</v>
      </c>
      <c r="P32" s="57">
        <f t="shared" si="2"/>
        <v>5.6419640134187254</v>
      </c>
    </row>
    <row r="33" spans="1:16" ht="13">
      <c r="A33" s="55" t="s">
        <v>22</v>
      </c>
      <c r="B33" s="59">
        <v>534</v>
      </c>
      <c r="C33" s="59">
        <v>1038</v>
      </c>
      <c r="D33" s="59">
        <v>250</v>
      </c>
      <c r="E33" s="59">
        <v>360</v>
      </c>
      <c r="F33" s="57">
        <f t="shared" si="0"/>
        <v>44</v>
      </c>
      <c r="G33" s="59">
        <v>151</v>
      </c>
      <c r="H33" s="59">
        <v>166</v>
      </c>
      <c r="I33" s="59">
        <v>20</v>
      </c>
      <c r="J33" s="59">
        <v>22</v>
      </c>
      <c r="K33" s="57">
        <f t="shared" si="1"/>
        <v>10</v>
      </c>
      <c r="L33" s="59">
        <v>456</v>
      </c>
      <c r="M33" s="59">
        <v>930</v>
      </c>
      <c r="N33" s="59">
        <v>240</v>
      </c>
      <c r="O33" s="59">
        <v>330</v>
      </c>
      <c r="P33" s="57">
        <f t="shared" si="2"/>
        <v>37.5</v>
      </c>
    </row>
    <row r="34" spans="1:16" ht="13">
      <c r="A34" s="55" t="s">
        <v>24</v>
      </c>
      <c r="B34" s="59">
        <v>6157118</v>
      </c>
      <c r="C34" s="59">
        <v>7132689</v>
      </c>
      <c r="D34" s="59">
        <v>1557343</v>
      </c>
      <c r="E34" s="59">
        <v>1896696</v>
      </c>
      <c r="F34" s="57">
        <f t="shared" si="0"/>
        <v>21.790511146227903</v>
      </c>
      <c r="G34" s="59">
        <v>5160445</v>
      </c>
      <c r="H34" s="59">
        <v>6165997</v>
      </c>
      <c r="I34" s="59">
        <v>1319074</v>
      </c>
      <c r="J34" s="59">
        <v>1505445</v>
      </c>
      <c r="K34" s="57">
        <f t="shared" si="1"/>
        <v>14.128926807745435</v>
      </c>
      <c r="L34" s="59">
        <v>1127440</v>
      </c>
      <c r="M34" s="59">
        <v>1121020</v>
      </c>
      <c r="N34" s="59">
        <v>366478</v>
      </c>
      <c r="O34" s="59">
        <v>371640</v>
      </c>
      <c r="P34" s="57">
        <f t="shared" si="2"/>
        <v>1.4085429411861012</v>
      </c>
    </row>
    <row r="35" spans="1:16">
      <c r="A35" s="61" t="s">
        <v>356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61" t="s">
        <v>357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>
      <c r="A37" s="61" t="s">
        <v>364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</sheetData>
  <mergeCells count="12">
    <mergeCell ref="A1:P2"/>
    <mergeCell ref="A3:P3"/>
    <mergeCell ref="L4:P4"/>
    <mergeCell ref="B5:C5"/>
    <mergeCell ref="G5:H5"/>
    <mergeCell ref="L5:M5"/>
    <mergeCell ref="A5:A6"/>
    <mergeCell ref="B4:F4"/>
    <mergeCell ref="D5:F5"/>
    <mergeCell ref="G4:K4"/>
    <mergeCell ref="I5:K5"/>
    <mergeCell ref="N5:P5"/>
  </mergeCells>
  <printOptions gridLines="1"/>
  <pageMargins left="0.39370078740157483" right="0.19685039370078741" top="0.39370078740157483" bottom="0.59055118110236227" header="0.31496062992125984" footer="0.31496062992125984"/>
  <pageSetup paperSize="9" scale="98"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zoomScaleNormal="100" zoomScaleSheetLayoutView="100" workbookViewId="0">
      <pane xSplit="1" ySplit="6" topLeftCell="B399" activePane="bottomRight" state="frozen"/>
      <selection pane="topRight" activeCell="B1" sqref="B1"/>
      <selection pane="bottomLeft" activeCell="A8" sqref="A8"/>
      <selection pane="bottomRight" activeCell="C418" sqref="C418"/>
    </sheetView>
  </sheetViews>
  <sheetFormatPr defaultRowHeight="12.5"/>
  <cols>
    <col min="1" max="1" width="42.75" style="4" customWidth="1"/>
    <col min="2" max="9" width="11.83203125" style="4" bestFit="1" customWidth="1"/>
    <col min="10" max="11" width="9.4140625" style="4" bestFit="1" customWidth="1"/>
    <col min="12" max="13" width="10.25" style="4" bestFit="1" customWidth="1"/>
    <col min="14" max="14" width="13.4140625" style="4" customWidth="1"/>
    <col min="15" max="256" width="9.1640625" style="4"/>
    <col min="257" max="257" width="69.83203125" style="4" customWidth="1"/>
    <col min="258" max="260" width="11.25" style="4" customWidth="1"/>
    <col min="261" max="261" width="11.1640625" style="4" customWidth="1"/>
    <col min="262" max="266" width="11.25" style="4" customWidth="1"/>
    <col min="267" max="267" width="11.1640625" style="4" customWidth="1"/>
    <col min="268" max="269" width="11.25" style="4" customWidth="1"/>
    <col min="270" max="270" width="13.4140625" style="4" customWidth="1"/>
    <col min="271" max="512" width="9.1640625" style="4"/>
    <col min="513" max="513" width="69.83203125" style="4" customWidth="1"/>
    <col min="514" max="516" width="11.25" style="4" customWidth="1"/>
    <col min="517" max="517" width="11.1640625" style="4" customWidth="1"/>
    <col min="518" max="522" width="11.25" style="4" customWidth="1"/>
    <col min="523" max="523" width="11.1640625" style="4" customWidth="1"/>
    <col min="524" max="525" width="11.25" style="4" customWidth="1"/>
    <col min="526" max="526" width="13.4140625" style="4" customWidth="1"/>
    <col min="527" max="768" width="9.1640625" style="4"/>
    <col min="769" max="769" width="69.83203125" style="4" customWidth="1"/>
    <col min="770" max="772" width="11.25" style="4" customWidth="1"/>
    <col min="773" max="773" width="11.1640625" style="4" customWidth="1"/>
    <col min="774" max="778" width="11.25" style="4" customWidth="1"/>
    <col min="779" max="779" width="11.1640625" style="4" customWidth="1"/>
    <col min="780" max="781" width="11.25" style="4" customWidth="1"/>
    <col min="782" max="782" width="13.4140625" style="4" customWidth="1"/>
    <col min="783" max="1024" width="9.1640625" style="4"/>
    <col min="1025" max="1025" width="69.83203125" style="4" customWidth="1"/>
    <col min="1026" max="1028" width="11.25" style="4" customWidth="1"/>
    <col min="1029" max="1029" width="11.1640625" style="4" customWidth="1"/>
    <col min="1030" max="1034" width="11.25" style="4" customWidth="1"/>
    <col min="1035" max="1035" width="11.1640625" style="4" customWidth="1"/>
    <col min="1036" max="1037" width="11.25" style="4" customWidth="1"/>
    <col min="1038" max="1038" width="13.4140625" style="4" customWidth="1"/>
    <col min="1039" max="1280" width="9.1640625" style="4"/>
    <col min="1281" max="1281" width="69.83203125" style="4" customWidth="1"/>
    <col min="1282" max="1284" width="11.25" style="4" customWidth="1"/>
    <col min="1285" max="1285" width="11.1640625" style="4" customWidth="1"/>
    <col min="1286" max="1290" width="11.25" style="4" customWidth="1"/>
    <col min="1291" max="1291" width="11.1640625" style="4" customWidth="1"/>
    <col min="1292" max="1293" width="11.25" style="4" customWidth="1"/>
    <col min="1294" max="1294" width="13.4140625" style="4" customWidth="1"/>
    <col min="1295" max="1536" width="9.1640625" style="4"/>
    <col min="1537" max="1537" width="69.83203125" style="4" customWidth="1"/>
    <col min="1538" max="1540" width="11.25" style="4" customWidth="1"/>
    <col min="1541" max="1541" width="11.1640625" style="4" customWidth="1"/>
    <col min="1542" max="1546" width="11.25" style="4" customWidth="1"/>
    <col min="1547" max="1547" width="11.1640625" style="4" customWidth="1"/>
    <col min="1548" max="1549" width="11.25" style="4" customWidth="1"/>
    <col min="1550" max="1550" width="13.4140625" style="4" customWidth="1"/>
    <col min="1551" max="1792" width="9.1640625" style="4"/>
    <col min="1793" max="1793" width="69.83203125" style="4" customWidth="1"/>
    <col min="1794" max="1796" width="11.25" style="4" customWidth="1"/>
    <col min="1797" max="1797" width="11.1640625" style="4" customWidth="1"/>
    <col min="1798" max="1802" width="11.25" style="4" customWidth="1"/>
    <col min="1803" max="1803" width="11.1640625" style="4" customWidth="1"/>
    <col min="1804" max="1805" width="11.25" style="4" customWidth="1"/>
    <col min="1806" max="1806" width="13.4140625" style="4" customWidth="1"/>
    <col min="1807" max="2048" width="9.1640625" style="4"/>
    <col min="2049" max="2049" width="69.83203125" style="4" customWidth="1"/>
    <col min="2050" max="2052" width="11.25" style="4" customWidth="1"/>
    <col min="2053" max="2053" width="11.1640625" style="4" customWidth="1"/>
    <col min="2054" max="2058" width="11.25" style="4" customWidth="1"/>
    <col min="2059" max="2059" width="11.1640625" style="4" customWidth="1"/>
    <col min="2060" max="2061" width="11.25" style="4" customWidth="1"/>
    <col min="2062" max="2062" width="13.4140625" style="4" customWidth="1"/>
    <col min="2063" max="2304" width="9.1640625" style="4"/>
    <col min="2305" max="2305" width="69.83203125" style="4" customWidth="1"/>
    <col min="2306" max="2308" width="11.25" style="4" customWidth="1"/>
    <col min="2309" max="2309" width="11.1640625" style="4" customWidth="1"/>
    <col min="2310" max="2314" width="11.25" style="4" customWidth="1"/>
    <col min="2315" max="2315" width="11.1640625" style="4" customWidth="1"/>
    <col min="2316" max="2317" width="11.25" style="4" customWidth="1"/>
    <col min="2318" max="2318" width="13.4140625" style="4" customWidth="1"/>
    <col min="2319" max="2560" width="9.1640625" style="4"/>
    <col min="2561" max="2561" width="69.83203125" style="4" customWidth="1"/>
    <col min="2562" max="2564" width="11.25" style="4" customWidth="1"/>
    <col min="2565" max="2565" width="11.1640625" style="4" customWidth="1"/>
    <col min="2566" max="2570" width="11.25" style="4" customWidth="1"/>
    <col min="2571" max="2571" width="11.1640625" style="4" customWidth="1"/>
    <col min="2572" max="2573" width="11.25" style="4" customWidth="1"/>
    <col min="2574" max="2574" width="13.4140625" style="4" customWidth="1"/>
    <col min="2575" max="2816" width="9.1640625" style="4"/>
    <col min="2817" max="2817" width="69.83203125" style="4" customWidth="1"/>
    <col min="2818" max="2820" width="11.25" style="4" customWidth="1"/>
    <col min="2821" max="2821" width="11.1640625" style="4" customWidth="1"/>
    <col min="2822" max="2826" width="11.25" style="4" customWidth="1"/>
    <col min="2827" max="2827" width="11.1640625" style="4" customWidth="1"/>
    <col min="2828" max="2829" width="11.25" style="4" customWidth="1"/>
    <col min="2830" max="2830" width="13.4140625" style="4" customWidth="1"/>
    <col min="2831" max="3072" width="9.1640625" style="4"/>
    <col min="3073" max="3073" width="69.83203125" style="4" customWidth="1"/>
    <col min="3074" max="3076" width="11.25" style="4" customWidth="1"/>
    <col min="3077" max="3077" width="11.1640625" style="4" customWidth="1"/>
    <col min="3078" max="3082" width="11.25" style="4" customWidth="1"/>
    <col min="3083" max="3083" width="11.1640625" style="4" customWidth="1"/>
    <col min="3084" max="3085" width="11.25" style="4" customWidth="1"/>
    <col min="3086" max="3086" width="13.4140625" style="4" customWidth="1"/>
    <col min="3087" max="3328" width="9.1640625" style="4"/>
    <col min="3329" max="3329" width="69.83203125" style="4" customWidth="1"/>
    <col min="3330" max="3332" width="11.25" style="4" customWidth="1"/>
    <col min="3333" max="3333" width="11.1640625" style="4" customWidth="1"/>
    <col min="3334" max="3338" width="11.25" style="4" customWidth="1"/>
    <col min="3339" max="3339" width="11.1640625" style="4" customWidth="1"/>
    <col min="3340" max="3341" width="11.25" style="4" customWidth="1"/>
    <col min="3342" max="3342" width="13.4140625" style="4" customWidth="1"/>
    <col min="3343" max="3584" width="9.1640625" style="4"/>
    <col min="3585" max="3585" width="69.83203125" style="4" customWidth="1"/>
    <col min="3586" max="3588" width="11.25" style="4" customWidth="1"/>
    <col min="3589" max="3589" width="11.1640625" style="4" customWidth="1"/>
    <col min="3590" max="3594" width="11.25" style="4" customWidth="1"/>
    <col min="3595" max="3595" width="11.1640625" style="4" customWidth="1"/>
    <col min="3596" max="3597" width="11.25" style="4" customWidth="1"/>
    <col min="3598" max="3598" width="13.4140625" style="4" customWidth="1"/>
    <col min="3599" max="3840" width="9.1640625" style="4"/>
    <col min="3841" max="3841" width="69.83203125" style="4" customWidth="1"/>
    <col min="3842" max="3844" width="11.25" style="4" customWidth="1"/>
    <col min="3845" max="3845" width="11.1640625" style="4" customWidth="1"/>
    <col min="3846" max="3850" width="11.25" style="4" customWidth="1"/>
    <col min="3851" max="3851" width="11.1640625" style="4" customWidth="1"/>
    <col min="3852" max="3853" width="11.25" style="4" customWidth="1"/>
    <col min="3854" max="3854" width="13.4140625" style="4" customWidth="1"/>
    <col min="3855" max="4096" width="9.1640625" style="4"/>
    <col min="4097" max="4097" width="69.83203125" style="4" customWidth="1"/>
    <col min="4098" max="4100" width="11.25" style="4" customWidth="1"/>
    <col min="4101" max="4101" width="11.1640625" style="4" customWidth="1"/>
    <col min="4102" max="4106" width="11.25" style="4" customWidth="1"/>
    <col min="4107" max="4107" width="11.1640625" style="4" customWidth="1"/>
    <col min="4108" max="4109" width="11.25" style="4" customWidth="1"/>
    <col min="4110" max="4110" width="13.4140625" style="4" customWidth="1"/>
    <col min="4111" max="4352" width="9.1640625" style="4"/>
    <col min="4353" max="4353" width="69.83203125" style="4" customWidth="1"/>
    <col min="4354" max="4356" width="11.25" style="4" customWidth="1"/>
    <col min="4357" max="4357" width="11.1640625" style="4" customWidth="1"/>
    <col min="4358" max="4362" width="11.25" style="4" customWidth="1"/>
    <col min="4363" max="4363" width="11.1640625" style="4" customWidth="1"/>
    <col min="4364" max="4365" width="11.25" style="4" customWidth="1"/>
    <col min="4366" max="4366" width="13.4140625" style="4" customWidth="1"/>
    <col min="4367" max="4608" width="9.1640625" style="4"/>
    <col min="4609" max="4609" width="69.83203125" style="4" customWidth="1"/>
    <col min="4610" max="4612" width="11.25" style="4" customWidth="1"/>
    <col min="4613" max="4613" width="11.1640625" style="4" customWidth="1"/>
    <col min="4614" max="4618" width="11.25" style="4" customWidth="1"/>
    <col min="4619" max="4619" width="11.1640625" style="4" customWidth="1"/>
    <col min="4620" max="4621" width="11.25" style="4" customWidth="1"/>
    <col min="4622" max="4622" width="13.4140625" style="4" customWidth="1"/>
    <col min="4623" max="4864" width="9.1640625" style="4"/>
    <col min="4865" max="4865" width="69.83203125" style="4" customWidth="1"/>
    <col min="4866" max="4868" width="11.25" style="4" customWidth="1"/>
    <col min="4869" max="4869" width="11.1640625" style="4" customWidth="1"/>
    <col min="4870" max="4874" width="11.25" style="4" customWidth="1"/>
    <col min="4875" max="4875" width="11.1640625" style="4" customWidth="1"/>
    <col min="4876" max="4877" width="11.25" style="4" customWidth="1"/>
    <col min="4878" max="4878" width="13.4140625" style="4" customWidth="1"/>
    <col min="4879" max="5120" width="9.1640625" style="4"/>
    <col min="5121" max="5121" width="69.83203125" style="4" customWidth="1"/>
    <col min="5122" max="5124" width="11.25" style="4" customWidth="1"/>
    <col min="5125" max="5125" width="11.1640625" style="4" customWidth="1"/>
    <col min="5126" max="5130" width="11.25" style="4" customWidth="1"/>
    <col min="5131" max="5131" width="11.1640625" style="4" customWidth="1"/>
    <col min="5132" max="5133" width="11.25" style="4" customWidth="1"/>
    <col min="5134" max="5134" width="13.4140625" style="4" customWidth="1"/>
    <col min="5135" max="5376" width="9.1640625" style="4"/>
    <col min="5377" max="5377" width="69.83203125" style="4" customWidth="1"/>
    <col min="5378" max="5380" width="11.25" style="4" customWidth="1"/>
    <col min="5381" max="5381" width="11.1640625" style="4" customWidth="1"/>
    <col min="5382" max="5386" width="11.25" style="4" customWidth="1"/>
    <col min="5387" max="5387" width="11.1640625" style="4" customWidth="1"/>
    <col min="5388" max="5389" width="11.25" style="4" customWidth="1"/>
    <col min="5390" max="5390" width="13.4140625" style="4" customWidth="1"/>
    <col min="5391" max="5632" width="9.1640625" style="4"/>
    <col min="5633" max="5633" width="69.83203125" style="4" customWidth="1"/>
    <col min="5634" max="5636" width="11.25" style="4" customWidth="1"/>
    <col min="5637" max="5637" width="11.1640625" style="4" customWidth="1"/>
    <col min="5638" max="5642" width="11.25" style="4" customWidth="1"/>
    <col min="5643" max="5643" width="11.1640625" style="4" customWidth="1"/>
    <col min="5644" max="5645" width="11.25" style="4" customWidth="1"/>
    <col min="5646" max="5646" width="13.4140625" style="4" customWidth="1"/>
    <col min="5647" max="5888" width="9.1640625" style="4"/>
    <col min="5889" max="5889" width="69.83203125" style="4" customWidth="1"/>
    <col min="5890" max="5892" width="11.25" style="4" customWidth="1"/>
    <col min="5893" max="5893" width="11.1640625" style="4" customWidth="1"/>
    <col min="5894" max="5898" width="11.25" style="4" customWidth="1"/>
    <col min="5899" max="5899" width="11.1640625" style="4" customWidth="1"/>
    <col min="5900" max="5901" width="11.25" style="4" customWidth="1"/>
    <col min="5902" max="5902" width="13.4140625" style="4" customWidth="1"/>
    <col min="5903" max="6144" width="9.1640625" style="4"/>
    <col min="6145" max="6145" width="69.83203125" style="4" customWidth="1"/>
    <col min="6146" max="6148" width="11.25" style="4" customWidth="1"/>
    <col min="6149" max="6149" width="11.1640625" style="4" customWidth="1"/>
    <col min="6150" max="6154" width="11.25" style="4" customWidth="1"/>
    <col min="6155" max="6155" width="11.1640625" style="4" customWidth="1"/>
    <col min="6156" max="6157" width="11.25" style="4" customWidth="1"/>
    <col min="6158" max="6158" width="13.4140625" style="4" customWidth="1"/>
    <col min="6159" max="6400" width="9.1640625" style="4"/>
    <col min="6401" max="6401" width="69.83203125" style="4" customWidth="1"/>
    <col min="6402" max="6404" width="11.25" style="4" customWidth="1"/>
    <col min="6405" max="6405" width="11.1640625" style="4" customWidth="1"/>
    <col min="6406" max="6410" width="11.25" style="4" customWidth="1"/>
    <col min="6411" max="6411" width="11.1640625" style="4" customWidth="1"/>
    <col min="6412" max="6413" width="11.25" style="4" customWidth="1"/>
    <col min="6414" max="6414" width="13.4140625" style="4" customWidth="1"/>
    <col min="6415" max="6656" width="9.1640625" style="4"/>
    <col min="6657" max="6657" width="69.83203125" style="4" customWidth="1"/>
    <col min="6658" max="6660" width="11.25" style="4" customWidth="1"/>
    <col min="6661" max="6661" width="11.1640625" style="4" customWidth="1"/>
    <col min="6662" max="6666" width="11.25" style="4" customWidth="1"/>
    <col min="6667" max="6667" width="11.1640625" style="4" customWidth="1"/>
    <col min="6668" max="6669" width="11.25" style="4" customWidth="1"/>
    <col min="6670" max="6670" width="13.4140625" style="4" customWidth="1"/>
    <col min="6671" max="6912" width="9.1640625" style="4"/>
    <col min="6913" max="6913" width="69.83203125" style="4" customWidth="1"/>
    <col min="6914" max="6916" width="11.25" style="4" customWidth="1"/>
    <col min="6917" max="6917" width="11.1640625" style="4" customWidth="1"/>
    <col min="6918" max="6922" width="11.25" style="4" customWidth="1"/>
    <col min="6923" max="6923" width="11.1640625" style="4" customWidth="1"/>
    <col min="6924" max="6925" width="11.25" style="4" customWidth="1"/>
    <col min="6926" max="6926" width="13.4140625" style="4" customWidth="1"/>
    <col min="6927" max="7168" width="9.1640625" style="4"/>
    <col min="7169" max="7169" width="69.83203125" style="4" customWidth="1"/>
    <col min="7170" max="7172" width="11.25" style="4" customWidth="1"/>
    <col min="7173" max="7173" width="11.1640625" style="4" customWidth="1"/>
    <col min="7174" max="7178" width="11.25" style="4" customWidth="1"/>
    <col min="7179" max="7179" width="11.1640625" style="4" customWidth="1"/>
    <col min="7180" max="7181" width="11.25" style="4" customWidth="1"/>
    <col min="7182" max="7182" width="13.4140625" style="4" customWidth="1"/>
    <col min="7183" max="7424" width="9.1640625" style="4"/>
    <col min="7425" max="7425" width="69.83203125" style="4" customWidth="1"/>
    <col min="7426" max="7428" width="11.25" style="4" customWidth="1"/>
    <col min="7429" max="7429" width="11.1640625" style="4" customWidth="1"/>
    <col min="7430" max="7434" width="11.25" style="4" customWidth="1"/>
    <col min="7435" max="7435" width="11.1640625" style="4" customWidth="1"/>
    <col min="7436" max="7437" width="11.25" style="4" customWidth="1"/>
    <col min="7438" max="7438" width="13.4140625" style="4" customWidth="1"/>
    <col min="7439" max="7680" width="9.1640625" style="4"/>
    <col min="7681" max="7681" width="69.83203125" style="4" customWidth="1"/>
    <col min="7682" max="7684" width="11.25" style="4" customWidth="1"/>
    <col min="7685" max="7685" width="11.1640625" style="4" customWidth="1"/>
    <col min="7686" max="7690" width="11.25" style="4" customWidth="1"/>
    <col min="7691" max="7691" width="11.1640625" style="4" customWidth="1"/>
    <col min="7692" max="7693" width="11.25" style="4" customWidth="1"/>
    <col min="7694" max="7694" width="13.4140625" style="4" customWidth="1"/>
    <col min="7695" max="7936" width="9.1640625" style="4"/>
    <col min="7937" max="7937" width="69.83203125" style="4" customWidth="1"/>
    <col min="7938" max="7940" width="11.25" style="4" customWidth="1"/>
    <col min="7941" max="7941" width="11.1640625" style="4" customWidth="1"/>
    <col min="7942" max="7946" width="11.25" style="4" customWidth="1"/>
    <col min="7947" max="7947" width="11.1640625" style="4" customWidth="1"/>
    <col min="7948" max="7949" width="11.25" style="4" customWidth="1"/>
    <col min="7950" max="7950" width="13.4140625" style="4" customWidth="1"/>
    <col min="7951" max="8192" width="9.1640625" style="4"/>
    <col min="8193" max="8193" width="69.83203125" style="4" customWidth="1"/>
    <col min="8194" max="8196" width="11.25" style="4" customWidth="1"/>
    <col min="8197" max="8197" width="11.1640625" style="4" customWidth="1"/>
    <col min="8198" max="8202" width="11.25" style="4" customWidth="1"/>
    <col min="8203" max="8203" width="11.1640625" style="4" customWidth="1"/>
    <col min="8204" max="8205" width="11.25" style="4" customWidth="1"/>
    <col min="8206" max="8206" width="13.4140625" style="4" customWidth="1"/>
    <col min="8207" max="8448" width="9.1640625" style="4"/>
    <col min="8449" max="8449" width="69.83203125" style="4" customWidth="1"/>
    <col min="8450" max="8452" width="11.25" style="4" customWidth="1"/>
    <col min="8453" max="8453" width="11.1640625" style="4" customWidth="1"/>
    <col min="8454" max="8458" width="11.25" style="4" customWidth="1"/>
    <col min="8459" max="8459" width="11.1640625" style="4" customWidth="1"/>
    <col min="8460" max="8461" width="11.25" style="4" customWidth="1"/>
    <col min="8462" max="8462" width="13.4140625" style="4" customWidth="1"/>
    <col min="8463" max="8704" width="9.1640625" style="4"/>
    <col min="8705" max="8705" width="69.83203125" style="4" customWidth="1"/>
    <col min="8706" max="8708" width="11.25" style="4" customWidth="1"/>
    <col min="8709" max="8709" width="11.1640625" style="4" customWidth="1"/>
    <col min="8710" max="8714" width="11.25" style="4" customWidth="1"/>
    <col min="8715" max="8715" width="11.1640625" style="4" customWidth="1"/>
    <col min="8716" max="8717" width="11.25" style="4" customWidth="1"/>
    <col min="8718" max="8718" width="13.4140625" style="4" customWidth="1"/>
    <col min="8719" max="8960" width="9.1640625" style="4"/>
    <col min="8961" max="8961" width="69.83203125" style="4" customWidth="1"/>
    <col min="8962" max="8964" width="11.25" style="4" customWidth="1"/>
    <col min="8965" max="8965" width="11.1640625" style="4" customWidth="1"/>
    <col min="8966" max="8970" width="11.25" style="4" customWidth="1"/>
    <col min="8971" max="8971" width="11.1640625" style="4" customWidth="1"/>
    <col min="8972" max="8973" width="11.25" style="4" customWidth="1"/>
    <col min="8974" max="8974" width="13.4140625" style="4" customWidth="1"/>
    <col min="8975" max="9216" width="9.1640625" style="4"/>
    <col min="9217" max="9217" width="69.83203125" style="4" customWidth="1"/>
    <col min="9218" max="9220" width="11.25" style="4" customWidth="1"/>
    <col min="9221" max="9221" width="11.1640625" style="4" customWidth="1"/>
    <col min="9222" max="9226" width="11.25" style="4" customWidth="1"/>
    <col min="9227" max="9227" width="11.1640625" style="4" customWidth="1"/>
    <col min="9228" max="9229" width="11.25" style="4" customWidth="1"/>
    <col min="9230" max="9230" width="13.4140625" style="4" customWidth="1"/>
    <col min="9231" max="9472" width="9.1640625" style="4"/>
    <col min="9473" max="9473" width="69.83203125" style="4" customWidth="1"/>
    <col min="9474" max="9476" width="11.25" style="4" customWidth="1"/>
    <col min="9477" max="9477" width="11.1640625" style="4" customWidth="1"/>
    <col min="9478" max="9482" width="11.25" style="4" customWidth="1"/>
    <col min="9483" max="9483" width="11.1640625" style="4" customWidth="1"/>
    <col min="9484" max="9485" width="11.25" style="4" customWidth="1"/>
    <col min="9486" max="9486" width="13.4140625" style="4" customWidth="1"/>
    <col min="9487" max="9728" width="9.1640625" style="4"/>
    <col min="9729" max="9729" width="69.83203125" style="4" customWidth="1"/>
    <col min="9730" max="9732" width="11.25" style="4" customWidth="1"/>
    <col min="9733" max="9733" width="11.1640625" style="4" customWidth="1"/>
    <col min="9734" max="9738" width="11.25" style="4" customWidth="1"/>
    <col min="9739" max="9739" width="11.1640625" style="4" customWidth="1"/>
    <col min="9740" max="9741" width="11.25" style="4" customWidth="1"/>
    <col min="9742" max="9742" width="13.4140625" style="4" customWidth="1"/>
    <col min="9743" max="9984" width="9.1640625" style="4"/>
    <col min="9985" max="9985" width="69.83203125" style="4" customWidth="1"/>
    <col min="9986" max="9988" width="11.25" style="4" customWidth="1"/>
    <col min="9989" max="9989" width="11.1640625" style="4" customWidth="1"/>
    <col min="9990" max="9994" width="11.25" style="4" customWidth="1"/>
    <col min="9995" max="9995" width="11.1640625" style="4" customWidth="1"/>
    <col min="9996" max="9997" width="11.25" style="4" customWidth="1"/>
    <col min="9998" max="9998" width="13.4140625" style="4" customWidth="1"/>
    <col min="9999" max="10240" width="9.1640625" style="4"/>
    <col min="10241" max="10241" width="69.83203125" style="4" customWidth="1"/>
    <col min="10242" max="10244" width="11.25" style="4" customWidth="1"/>
    <col min="10245" max="10245" width="11.1640625" style="4" customWidth="1"/>
    <col min="10246" max="10250" width="11.25" style="4" customWidth="1"/>
    <col min="10251" max="10251" width="11.1640625" style="4" customWidth="1"/>
    <col min="10252" max="10253" width="11.25" style="4" customWidth="1"/>
    <col min="10254" max="10254" width="13.4140625" style="4" customWidth="1"/>
    <col min="10255" max="10496" width="9.1640625" style="4"/>
    <col min="10497" max="10497" width="69.83203125" style="4" customWidth="1"/>
    <col min="10498" max="10500" width="11.25" style="4" customWidth="1"/>
    <col min="10501" max="10501" width="11.1640625" style="4" customWidth="1"/>
    <col min="10502" max="10506" width="11.25" style="4" customWidth="1"/>
    <col min="10507" max="10507" width="11.1640625" style="4" customWidth="1"/>
    <col min="10508" max="10509" width="11.25" style="4" customWidth="1"/>
    <col min="10510" max="10510" width="13.4140625" style="4" customWidth="1"/>
    <col min="10511" max="10752" width="9.1640625" style="4"/>
    <col min="10753" max="10753" width="69.83203125" style="4" customWidth="1"/>
    <col min="10754" max="10756" width="11.25" style="4" customWidth="1"/>
    <col min="10757" max="10757" width="11.1640625" style="4" customWidth="1"/>
    <col min="10758" max="10762" width="11.25" style="4" customWidth="1"/>
    <col min="10763" max="10763" width="11.1640625" style="4" customWidth="1"/>
    <col min="10764" max="10765" width="11.25" style="4" customWidth="1"/>
    <col min="10766" max="10766" width="13.4140625" style="4" customWidth="1"/>
    <col min="10767" max="11008" width="9.1640625" style="4"/>
    <col min="11009" max="11009" width="69.83203125" style="4" customWidth="1"/>
    <col min="11010" max="11012" width="11.25" style="4" customWidth="1"/>
    <col min="11013" max="11013" width="11.1640625" style="4" customWidth="1"/>
    <col min="11014" max="11018" width="11.25" style="4" customWidth="1"/>
    <col min="11019" max="11019" width="11.1640625" style="4" customWidth="1"/>
    <col min="11020" max="11021" width="11.25" style="4" customWidth="1"/>
    <col min="11022" max="11022" width="13.4140625" style="4" customWidth="1"/>
    <col min="11023" max="11264" width="9.1640625" style="4"/>
    <col min="11265" max="11265" width="69.83203125" style="4" customWidth="1"/>
    <col min="11266" max="11268" width="11.25" style="4" customWidth="1"/>
    <col min="11269" max="11269" width="11.1640625" style="4" customWidth="1"/>
    <col min="11270" max="11274" width="11.25" style="4" customWidth="1"/>
    <col min="11275" max="11275" width="11.1640625" style="4" customWidth="1"/>
    <col min="11276" max="11277" width="11.25" style="4" customWidth="1"/>
    <col min="11278" max="11278" width="13.4140625" style="4" customWidth="1"/>
    <col min="11279" max="11520" width="9.1640625" style="4"/>
    <col min="11521" max="11521" width="69.83203125" style="4" customWidth="1"/>
    <col min="11522" max="11524" width="11.25" style="4" customWidth="1"/>
    <col min="11525" max="11525" width="11.1640625" style="4" customWidth="1"/>
    <col min="11526" max="11530" width="11.25" style="4" customWidth="1"/>
    <col min="11531" max="11531" width="11.1640625" style="4" customWidth="1"/>
    <col min="11532" max="11533" width="11.25" style="4" customWidth="1"/>
    <col min="11534" max="11534" width="13.4140625" style="4" customWidth="1"/>
    <col min="11535" max="11776" width="9.1640625" style="4"/>
    <col min="11777" max="11777" width="69.83203125" style="4" customWidth="1"/>
    <col min="11778" max="11780" width="11.25" style="4" customWidth="1"/>
    <col min="11781" max="11781" width="11.1640625" style="4" customWidth="1"/>
    <col min="11782" max="11786" width="11.25" style="4" customWidth="1"/>
    <col min="11787" max="11787" width="11.1640625" style="4" customWidth="1"/>
    <col min="11788" max="11789" width="11.25" style="4" customWidth="1"/>
    <col min="11790" max="11790" width="13.4140625" style="4" customWidth="1"/>
    <col min="11791" max="12032" width="9.1640625" style="4"/>
    <col min="12033" max="12033" width="69.83203125" style="4" customWidth="1"/>
    <col min="12034" max="12036" width="11.25" style="4" customWidth="1"/>
    <col min="12037" max="12037" width="11.1640625" style="4" customWidth="1"/>
    <col min="12038" max="12042" width="11.25" style="4" customWidth="1"/>
    <col min="12043" max="12043" width="11.1640625" style="4" customWidth="1"/>
    <col min="12044" max="12045" width="11.25" style="4" customWidth="1"/>
    <col min="12046" max="12046" width="13.4140625" style="4" customWidth="1"/>
    <col min="12047" max="12288" width="9.1640625" style="4"/>
    <col min="12289" max="12289" width="69.83203125" style="4" customWidth="1"/>
    <col min="12290" max="12292" width="11.25" style="4" customWidth="1"/>
    <col min="12293" max="12293" width="11.1640625" style="4" customWidth="1"/>
    <col min="12294" max="12298" width="11.25" style="4" customWidth="1"/>
    <col min="12299" max="12299" width="11.1640625" style="4" customWidth="1"/>
    <col min="12300" max="12301" width="11.25" style="4" customWidth="1"/>
    <col min="12302" max="12302" width="13.4140625" style="4" customWidth="1"/>
    <col min="12303" max="12544" width="9.1640625" style="4"/>
    <col min="12545" max="12545" width="69.83203125" style="4" customWidth="1"/>
    <col min="12546" max="12548" width="11.25" style="4" customWidth="1"/>
    <col min="12549" max="12549" width="11.1640625" style="4" customWidth="1"/>
    <col min="12550" max="12554" width="11.25" style="4" customWidth="1"/>
    <col min="12555" max="12555" width="11.1640625" style="4" customWidth="1"/>
    <col min="12556" max="12557" width="11.25" style="4" customWidth="1"/>
    <col min="12558" max="12558" width="13.4140625" style="4" customWidth="1"/>
    <col min="12559" max="12800" width="9.1640625" style="4"/>
    <col min="12801" max="12801" width="69.83203125" style="4" customWidth="1"/>
    <col min="12802" max="12804" width="11.25" style="4" customWidth="1"/>
    <col min="12805" max="12805" width="11.1640625" style="4" customWidth="1"/>
    <col min="12806" max="12810" width="11.25" style="4" customWidth="1"/>
    <col min="12811" max="12811" width="11.1640625" style="4" customWidth="1"/>
    <col min="12812" max="12813" width="11.25" style="4" customWidth="1"/>
    <col min="12814" max="12814" width="13.4140625" style="4" customWidth="1"/>
    <col min="12815" max="13056" width="9.1640625" style="4"/>
    <col min="13057" max="13057" width="69.83203125" style="4" customWidth="1"/>
    <col min="13058" max="13060" width="11.25" style="4" customWidth="1"/>
    <col min="13061" max="13061" width="11.1640625" style="4" customWidth="1"/>
    <col min="13062" max="13066" width="11.25" style="4" customWidth="1"/>
    <col min="13067" max="13067" width="11.1640625" style="4" customWidth="1"/>
    <col min="13068" max="13069" width="11.25" style="4" customWidth="1"/>
    <col min="13070" max="13070" width="13.4140625" style="4" customWidth="1"/>
    <col min="13071" max="13312" width="9.1640625" style="4"/>
    <col min="13313" max="13313" width="69.83203125" style="4" customWidth="1"/>
    <col min="13314" max="13316" width="11.25" style="4" customWidth="1"/>
    <col min="13317" max="13317" width="11.1640625" style="4" customWidth="1"/>
    <col min="13318" max="13322" width="11.25" style="4" customWidth="1"/>
    <col min="13323" max="13323" width="11.1640625" style="4" customWidth="1"/>
    <col min="13324" max="13325" width="11.25" style="4" customWidth="1"/>
    <col min="13326" max="13326" width="13.4140625" style="4" customWidth="1"/>
    <col min="13327" max="13568" width="9.1640625" style="4"/>
    <col min="13569" max="13569" width="69.83203125" style="4" customWidth="1"/>
    <col min="13570" max="13572" width="11.25" style="4" customWidth="1"/>
    <col min="13573" max="13573" width="11.1640625" style="4" customWidth="1"/>
    <col min="13574" max="13578" width="11.25" style="4" customWidth="1"/>
    <col min="13579" max="13579" width="11.1640625" style="4" customWidth="1"/>
    <col min="13580" max="13581" width="11.25" style="4" customWidth="1"/>
    <col min="13582" max="13582" width="13.4140625" style="4" customWidth="1"/>
    <col min="13583" max="13824" width="9.1640625" style="4"/>
    <col min="13825" max="13825" width="69.83203125" style="4" customWidth="1"/>
    <col min="13826" max="13828" width="11.25" style="4" customWidth="1"/>
    <col min="13829" max="13829" width="11.1640625" style="4" customWidth="1"/>
    <col min="13830" max="13834" width="11.25" style="4" customWidth="1"/>
    <col min="13835" max="13835" width="11.1640625" style="4" customWidth="1"/>
    <col min="13836" max="13837" width="11.25" style="4" customWidth="1"/>
    <col min="13838" max="13838" width="13.4140625" style="4" customWidth="1"/>
    <col min="13839" max="14080" width="9.1640625" style="4"/>
    <col min="14081" max="14081" width="69.83203125" style="4" customWidth="1"/>
    <col min="14082" max="14084" width="11.25" style="4" customWidth="1"/>
    <col min="14085" max="14085" width="11.1640625" style="4" customWidth="1"/>
    <col min="14086" max="14090" width="11.25" style="4" customWidth="1"/>
    <col min="14091" max="14091" width="11.1640625" style="4" customWidth="1"/>
    <col min="14092" max="14093" width="11.25" style="4" customWidth="1"/>
    <col min="14094" max="14094" width="13.4140625" style="4" customWidth="1"/>
    <col min="14095" max="14336" width="9.1640625" style="4"/>
    <col min="14337" max="14337" width="69.83203125" style="4" customWidth="1"/>
    <col min="14338" max="14340" width="11.25" style="4" customWidth="1"/>
    <col min="14341" max="14341" width="11.1640625" style="4" customWidth="1"/>
    <col min="14342" max="14346" width="11.25" style="4" customWidth="1"/>
    <col min="14347" max="14347" width="11.1640625" style="4" customWidth="1"/>
    <col min="14348" max="14349" width="11.25" style="4" customWidth="1"/>
    <col min="14350" max="14350" width="13.4140625" style="4" customWidth="1"/>
    <col min="14351" max="14592" width="9.1640625" style="4"/>
    <col min="14593" max="14593" width="69.83203125" style="4" customWidth="1"/>
    <col min="14594" max="14596" width="11.25" style="4" customWidth="1"/>
    <col min="14597" max="14597" width="11.1640625" style="4" customWidth="1"/>
    <col min="14598" max="14602" width="11.25" style="4" customWidth="1"/>
    <col min="14603" max="14603" width="11.1640625" style="4" customWidth="1"/>
    <col min="14604" max="14605" width="11.25" style="4" customWidth="1"/>
    <col min="14606" max="14606" width="13.4140625" style="4" customWidth="1"/>
    <col min="14607" max="14848" width="9.1640625" style="4"/>
    <col min="14849" max="14849" width="69.83203125" style="4" customWidth="1"/>
    <col min="14850" max="14852" width="11.25" style="4" customWidth="1"/>
    <col min="14853" max="14853" width="11.1640625" style="4" customWidth="1"/>
    <col min="14854" max="14858" width="11.25" style="4" customWidth="1"/>
    <col min="14859" max="14859" width="11.1640625" style="4" customWidth="1"/>
    <col min="14860" max="14861" width="11.25" style="4" customWidth="1"/>
    <col min="14862" max="14862" width="13.4140625" style="4" customWidth="1"/>
    <col min="14863" max="15104" width="9.1640625" style="4"/>
    <col min="15105" max="15105" width="69.83203125" style="4" customWidth="1"/>
    <col min="15106" max="15108" width="11.25" style="4" customWidth="1"/>
    <col min="15109" max="15109" width="11.1640625" style="4" customWidth="1"/>
    <col min="15110" max="15114" width="11.25" style="4" customWidth="1"/>
    <col min="15115" max="15115" width="11.1640625" style="4" customWidth="1"/>
    <col min="15116" max="15117" width="11.25" style="4" customWidth="1"/>
    <col min="15118" max="15118" width="13.4140625" style="4" customWidth="1"/>
    <col min="15119" max="15360" width="9.1640625" style="4"/>
    <col min="15361" max="15361" width="69.83203125" style="4" customWidth="1"/>
    <col min="15362" max="15364" width="11.25" style="4" customWidth="1"/>
    <col min="15365" max="15365" width="11.1640625" style="4" customWidth="1"/>
    <col min="15366" max="15370" width="11.25" style="4" customWidth="1"/>
    <col min="15371" max="15371" width="11.1640625" style="4" customWidth="1"/>
    <col min="15372" max="15373" width="11.25" style="4" customWidth="1"/>
    <col min="15374" max="15374" width="13.4140625" style="4" customWidth="1"/>
    <col min="15375" max="15616" width="9.1640625" style="4"/>
    <col min="15617" max="15617" width="69.83203125" style="4" customWidth="1"/>
    <col min="15618" max="15620" width="11.25" style="4" customWidth="1"/>
    <col min="15621" max="15621" width="11.1640625" style="4" customWidth="1"/>
    <col min="15622" max="15626" width="11.25" style="4" customWidth="1"/>
    <col min="15627" max="15627" width="11.1640625" style="4" customWidth="1"/>
    <col min="15628" max="15629" width="11.25" style="4" customWidth="1"/>
    <col min="15630" max="15630" width="13.4140625" style="4" customWidth="1"/>
    <col min="15631" max="15872" width="9.1640625" style="4"/>
    <col min="15873" max="15873" width="69.83203125" style="4" customWidth="1"/>
    <col min="15874" max="15876" width="11.25" style="4" customWidth="1"/>
    <col min="15877" max="15877" width="11.1640625" style="4" customWidth="1"/>
    <col min="15878" max="15882" width="11.25" style="4" customWidth="1"/>
    <col min="15883" max="15883" width="11.1640625" style="4" customWidth="1"/>
    <col min="15884" max="15885" width="11.25" style="4" customWidth="1"/>
    <col min="15886" max="15886" width="13.4140625" style="4" customWidth="1"/>
    <col min="15887" max="16128" width="9.1640625" style="4"/>
    <col min="16129" max="16129" width="69.83203125" style="4" customWidth="1"/>
    <col min="16130" max="16132" width="11.25" style="4" customWidth="1"/>
    <col min="16133" max="16133" width="11.1640625" style="4" customWidth="1"/>
    <col min="16134" max="16138" width="11.25" style="4" customWidth="1"/>
    <col min="16139" max="16139" width="11.1640625" style="4" customWidth="1"/>
    <col min="16140" max="16141" width="11.25" style="4" customWidth="1"/>
    <col min="16142" max="16142" width="13.4140625" style="4" customWidth="1"/>
    <col min="16143" max="16384" width="9.1640625" style="4"/>
  </cols>
  <sheetData>
    <row r="1" spans="1:13" ht="13">
      <c r="A1" s="94" t="s">
        <v>351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3">
      <c r="A2" s="97" t="s">
        <v>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13">
      <c r="A3" s="100" t="s">
        <v>350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13">
      <c r="A4" s="18" t="s">
        <v>0</v>
      </c>
      <c r="B4" s="103" t="s">
        <v>1</v>
      </c>
      <c r="C4" s="104"/>
      <c r="D4" s="104"/>
      <c r="E4" s="104"/>
      <c r="F4" s="103" t="s">
        <v>2</v>
      </c>
      <c r="G4" s="104"/>
      <c r="H4" s="104"/>
      <c r="I4" s="104"/>
      <c r="J4" s="105" t="s">
        <v>3</v>
      </c>
      <c r="K4" s="93"/>
      <c r="L4" s="93"/>
      <c r="M4" s="93"/>
    </row>
    <row r="5" spans="1:13" ht="13">
      <c r="A5" s="17" t="s">
        <v>4</v>
      </c>
      <c r="B5" s="103" t="s">
        <v>5</v>
      </c>
      <c r="C5" s="104"/>
      <c r="D5" s="103" t="s">
        <v>26</v>
      </c>
      <c r="E5" s="104"/>
      <c r="F5" s="103" t="s">
        <v>5</v>
      </c>
      <c r="G5" s="104"/>
      <c r="H5" s="103" t="s">
        <v>26</v>
      </c>
      <c r="I5" s="104"/>
      <c r="J5" s="105" t="s">
        <v>5</v>
      </c>
      <c r="K5" s="93"/>
      <c r="L5" s="92" t="s">
        <v>26</v>
      </c>
      <c r="M5" s="93"/>
    </row>
    <row r="6" spans="1:13" ht="13">
      <c r="A6" s="17" t="s">
        <v>34</v>
      </c>
      <c r="B6" s="19">
        <v>2022</v>
      </c>
      <c r="C6" s="19">
        <v>2023</v>
      </c>
      <c r="D6" s="19" t="s">
        <v>346</v>
      </c>
      <c r="E6" s="19" t="s">
        <v>347</v>
      </c>
      <c r="F6" s="19">
        <v>2022</v>
      </c>
      <c r="G6" s="19">
        <v>2023</v>
      </c>
      <c r="H6" s="19" t="s">
        <v>346</v>
      </c>
      <c r="I6" s="19" t="s">
        <v>347</v>
      </c>
      <c r="J6" s="20">
        <v>2022</v>
      </c>
      <c r="K6" s="21">
        <v>2023</v>
      </c>
      <c r="L6" s="21" t="s">
        <v>346</v>
      </c>
      <c r="M6" s="21" t="s">
        <v>347</v>
      </c>
    </row>
    <row r="7" spans="1:13" ht="13">
      <c r="A7" s="26" t="s">
        <v>6</v>
      </c>
      <c r="B7" s="27"/>
      <c r="C7" s="28"/>
      <c r="D7" s="28"/>
      <c r="E7" s="29"/>
      <c r="F7" s="27"/>
      <c r="G7" s="28"/>
      <c r="H7" s="28"/>
      <c r="I7" s="29"/>
      <c r="J7" s="28"/>
      <c r="K7" s="28"/>
      <c r="L7" s="28"/>
      <c r="M7" s="29"/>
    </row>
    <row r="8" spans="1:13" ht="13">
      <c r="A8" s="26" t="s">
        <v>81</v>
      </c>
      <c r="B8" s="27"/>
      <c r="C8" s="28"/>
      <c r="D8" s="28"/>
      <c r="E8" s="29"/>
      <c r="F8" s="27"/>
      <c r="G8" s="28"/>
      <c r="H8" s="28"/>
      <c r="I8" s="29"/>
      <c r="J8" s="28"/>
      <c r="K8" s="28"/>
      <c r="L8" s="28"/>
      <c r="M8" s="29"/>
    </row>
    <row r="9" spans="1:13" ht="13">
      <c r="A9" s="26" t="s">
        <v>82</v>
      </c>
      <c r="B9" s="27"/>
      <c r="C9" s="28"/>
      <c r="D9" s="28"/>
      <c r="E9" s="29"/>
      <c r="F9" s="27"/>
      <c r="G9" s="28"/>
      <c r="H9" s="28"/>
      <c r="I9" s="29"/>
      <c r="J9" s="28"/>
      <c r="K9" s="28"/>
      <c r="L9" s="28"/>
      <c r="M9" s="29"/>
    </row>
    <row r="10" spans="1:13">
      <c r="A10" s="27" t="s">
        <v>84</v>
      </c>
      <c r="B10" s="30">
        <v>0</v>
      </c>
      <c r="C10" s="34" t="s">
        <v>80</v>
      </c>
      <c r="D10" s="5">
        <v>0</v>
      </c>
      <c r="E10" s="6">
        <v>3052</v>
      </c>
      <c r="F10" s="30">
        <v>0</v>
      </c>
      <c r="G10" s="34" t="s">
        <v>80</v>
      </c>
      <c r="H10" s="5">
        <v>0</v>
      </c>
      <c r="I10" s="6">
        <v>1914</v>
      </c>
      <c r="J10" s="5">
        <v>0</v>
      </c>
      <c r="K10" s="5">
        <v>0</v>
      </c>
      <c r="L10" s="5">
        <v>0</v>
      </c>
      <c r="M10" s="6">
        <v>0</v>
      </c>
    </row>
    <row r="11" spans="1:13" ht="13">
      <c r="A11" s="26" t="s">
        <v>85</v>
      </c>
      <c r="B11" s="31">
        <v>0</v>
      </c>
      <c r="C11" s="7">
        <v>0</v>
      </c>
      <c r="D11" s="7">
        <v>0</v>
      </c>
      <c r="E11" s="10">
        <v>3052</v>
      </c>
      <c r="F11" s="31">
        <v>0</v>
      </c>
      <c r="G11" s="7">
        <v>0</v>
      </c>
      <c r="H11" s="7">
        <v>0</v>
      </c>
      <c r="I11" s="10">
        <v>1914</v>
      </c>
      <c r="J11" s="7">
        <v>0</v>
      </c>
      <c r="K11" s="7">
        <v>0</v>
      </c>
      <c r="L11" s="7">
        <v>0</v>
      </c>
      <c r="M11" s="10">
        <v>0</v>
      </c>
    </row>
    <row r="12" spans="1:13" ht="13">
      <c r="A12" s="26" t="s">
        <v>86</v>
      </c>
      <c r="B12" s="32"/>
      <c r="C12" s="8"/>
      <c r="D12" s="8"/>
      <c r="E12" s="9"/>
      <c r="F12" s="32"/>
      <c r="G12" s="8"/>
      <c r="H12" s="8"/>
      <c r="I12" s="9"/>
      <c r="J12" s="8"/>
      <c r="K12" s="8"/>
      <c r="L12" s="8"/>
      <c r="M12" s="9"/>
    </row>
    <row r="13" spans="1:13">
      <c r="A13" s="27" t="s">
        <v>87</v>
      </c>
      <c r="B13" s="30">
        <v>11348</v>
      </c>
      <c r="C13" s="5">
        <v>3259</v>
      </c>
      <c r="D13" s="5">
        <v>209081</v>
      </c>
      <c r="E13" s="6">
        <v>120516</v>
      </c>
      <c r="F13" s="30">
        <v>9765</v>
      </c>
      <c r="G13" s="5">
        <v>2557</v>
      </c>
      <c r="H13" s="5">
        <v>174008</v>
      </c>
      <c r="I13" s="6">
        <v>99634</v>
      </c>
      <c r="J13" s="5">
        <v>4260</v>
      </c>
      <c r="K13" s="5">
        <v>772</v>
      </c>
      <c r="L13" s="5">
        <v>33011</v>
      </c>
      <c r="M13" s="6">
        <v>26324</v>
      </c>
    </row>
    <row r="14" spans="1:13">
      <c r="A14" s="27" t="s">
        <v>88</v>
      </c>
      <c r="B14" s="30">
        <v>1840</v>
      </c>
      <c r="C14" s="5">
        <v>489</v>
      </c>
      <c r="D14" s="5">
        <v>23520</v>
      </c>
      <c r="E14" s="6">
        <v>8591</v>
      </c>
      <c r="F14" s="30">
        <v>1827</v>
      </c>
      <c r="G14" s="5">
        <v>457</v>
      </c>
      <c r="H14" s="5">
        <v>16398</v>
      </c>
      <c r="I14" s="6">
        <v>7556</v>
      </c>
      <c r="J14" s="5">
        <v>695</v>
      </c>
      <c r="K14" s="5">
        <v>8</v>
      </c>
      <c r="L14" s="5">
        <v>7414</v>
      </c>
      <c r="M14" s="6">
        <v>3678</v>
      </c>
    </row>
    <row r="15" spans="1:13" ht="13">
      <c r="A15" s="26" t="s">
        <v>89</v>
      </c>
      <c r="B15" s="31">
        <v>13188</v>
      </c>
      <c r="C15" s="7">
        <v>3748</v>
      </c>
      <c r="D15" s="7">
        <v>232601</v>
      </c>
      <c r="E15" s="10">
        <v>129107</v>
      </c>
      <c r="F15" s="31">
        <v>11592</v>
      </c>
      <c r="G15" s="7">
        <v>3014</v>
      </c>
      <c r="H15" s="7">
        <v>190406</v>
      </c>
      <c r="I15" s="10">
        <v>107190</v>
      </c>
      <c r="J15" s="7">
        <v>4955</v>
      </c>
      <c r="K15" s="7">
        <v>780</v>
      </c>
      <c r="L15" s="7">
        <v>40425</v>
      </c>
      <c r="M15" s="10">
        <v>30002</v>
      </c>
    </row>
    <row r="16" spans="1:13" ht="13">
      <c r="A16" s="26" t="s">
        <v>90</v>
      </c>
      <c r="B16" s="32"/>
      <c r="C16" s="8"/>
      <c r="D16" s="8"/>
      <c r="E16" s="9"/>
      <c r="F16" s="32"/>
      <c r="G16" s="8"/>
      <c r="H16" s="8"/>
      <c r="I16" s="9"/>
      <c r="J16" s="8"/>
      <c r="K16" s="8"/>
      <c r="L16" s="8"/>
      <c r="M16" s="9"/>
    </row>
    <row r="17" spans="1:13">
      <c r="A17" s="27" t="s">
        <v>91</v>
      </c>
      <c r="B17" s="30">
        <v>4800</v>
      </c>
      <c r="C17" s="5">
        <v>2549</v>
      </c>
      <c r="D17" s="5">
        <v>39534</v>
      </c>
      <c r="E17" s="6">
        <v>31288</v>
      </c>
      <c r="F17" s="30">
        <v>3617</v>
      </c>
      <c r="G17" s="5">
        <v>2414</v>
      </c>
      <c r="H17" s="5">
        <v>37737</v>
      </c>
      <c r="I17" s="6">
        <v>27593</v>
      </c>
      <c r="J17" s="5">
        <v>36</v>
      </c>
      <c r="K17" s="5">
        <v>126</v>
      </c>
      <c r="L17" s="5">
        <v>749</v>
      </c>
      <c r="M17" s="6">
        <v>754</v>
      </c>
    </row>
    <row r="18" spans="1:13">
      <c r="A18" s="27" t="s">
        <v>92</v>
      </c>
      <c r="B18" s="30">
        <v>26798</v>
      </c>
      <c r="C18" s="5">
        <v>22139</v>
      </c>
      <c r="D18" s="5">
        <v>236559</v>
      </c>
      <c r="E18" s="6">
        <v>209741</v>
      </c>
      <c r="F18" s="30">
        <v>17193</v>
      </c>
      <c r="G18" s="5">
        <v>13633</v>
      </c>
      <c r="H18" s="5">
        <v>180397</v>
      </c>
      <c r="I18" s="6">
        <v>146300</v>
      </c>
      <c r="J18" s="5">
        <v>8021</v>
      </c>
      <c r="K18" s="5">
        <v>6371</v>
      </c>
      <c r="L18" s="5">
        <v>54392</v>
      </c>
      <c r="M18" s="6">
        <v>65057</v>
      </c>
    </row>
    <row r="19" spans="1:13">
      <c r="A19" s="43" t="s">
        <v>359</v>
      </c>
      <c r="B19" s="30">
        <v>72405</v>
      </c>
      <c r="C19" s="5">
        <v>60596</v>
      </c>
      <c r="D19" s="5">
        <v>774903</v>
      </c>
      <c r="E19" s="6">
        <v>752770</v>
      </c>
      <c r="F19" s="30">
        <v>57502</v>
      </c>
      <c r="G19" s="5">
        <v>45741</v>
      </c>
      <c r="H19" s="5">
        <v>637459</v>
      </c>
      <c r="I19" s="6">
        <v>610011</v>
      </c>
      <c r="J19" s="5">
        <v>14629</v>
      </c>
      <c r="K19" s="5">
        <v>16180</v>
      </c>
      <c r="L19" s="5">
        <v>112577</v>
      </c>
      <c r="M19" s="6">
        <v>113257</v>
      </c>
    </row>
    <row r="20" spans="1:13">
      <c r="A20" s="27" t="s">
        <v>93</v>
      </c>
      <c r="B20" s="33" t="s">
        <v>80</v>
      </c>
      <c r="C20" s="34" t="s">
        <v>80</v>
      </c>
      <c r="D20" s="5">
        <v>135198</v>
      </c>
      <c r="E20" s="6">
        <v>141704</v>
      </c>
      <c r="F20" s="33" t="s">
        <v>80</v>
      </c>
      <c r="G20" s="34" t="s">
        <v>80</v>
      </c>
      <c r="H20" s="5">
        <v>135177</v>
      </c>
      <c r="I20" s="6">
        <v>141971</v>
      </c>
      <c r="J20" s="34" t="s">
        <v>80</v>
      </c>
      <c r="K20" s="34" t="s">
        <v>80</v>
      </c>
      <c r="L20" s="5">
        <v>150</v>
      </c>
      <c r="M20" s="6">
        <v>1384</v>
      </c>
    </row>
    <row r="21" spans="1:13">
      <c r="A21" s="27" t="s">
        <v>94</v>
      </c>
      <c r="B21" s="30">
        <v>0</v>
      </c>
      <c r="C21" s="5">
        <v>0</v>
      </c>
      <c r="D21" s="5">
        <v>0</v>
      </c>
      <c r="E21" s="6">
        <v>0</v>
      </c>
      <c r="F21" s="30">
        <v>4465</v>
      </c>
      <c r="G21" s="5">
        <v>4088</v>
      </c>
      <c r="H21" s="5">
        <v>28851</v>
      </c>
      <c r="I21" s="6">
        <v>39622</v>
      </c>
      <c r="J21" s="5">
        <v>0</v>
      </c>
      <c r="K21" s="5">
        <v>0</v>
      </c>
      <c r="L21" s="5">
        <v>0</v>
      </c>
      <c r="M21" s="6">
        <v>0</v>
      </c>
    </row>
    <row r="22" spans="1:13">
      <c r="A22" s="27" t="s">
        <v>95</v>
      </c>
      <c r="B22" s="30">
        <v>0</v>
      </c>
      <c r="C22" s="5">
        <v>0</v>
      </c>
      <c r="D22" s="5">
        <v>874</v>
      </c>
      <c r="E22" s="6">
        <v>0</v>
      </c>
      <c r="F22" s="30">
        <v>0</v>
      </c>
      <c r="G22" s="5">
        <v>0</v>
      </c>
      <c r="H22" s="5">
        <v>753</v>
      </c>
      <c r="I22" s="6">
        <v>0</v>
      </c>
      <c r="J22" s="5">
        <v>0</v>
      </c>
      <c r="K22" s="5">
        <v>64</v>
      </c>
      <c r="L22" s="5">
        <v>1095</v>
      </c>
      <c r="M22" s="6">
        <v>64</v>
      </c>
    </row>
    <row r="23" spans="1:13" ht="13">
      <c r="A23" s="26" t="s">
        <v>96</v>
      </c>
      <c r="B23" s="31">
        <f>SUM(B17:B22)</f>
        <v>104003</v>
      </c>
      <c r="C23" s="7">
        <f t="shared" ref="C23:M23" si="0">SUM(C17:C22)</f>
        <v>85284</v>
      </c>
      <c r="D23" s="7">
        <f t="shared" si="0"/>
        <v>1187068</v>
      </c>
      <c r="E23" s="10">
        <f t="shared" si="0"/>
        <v>1135503</v>
      </c>
      <c r="F23" s="31">
        <f t="shared" si="0"/>
        <v>82777</v>
      </c>
      <c r="G23" s="7">
        <f t="shared" si="0"/>
        <v>65876</v>
      </c>
      <c r="H23" s="7">
        <f t="shared" si="0"/>
        <v>1020374</v>
      </c>
      <c r="I23" s="10">
        <f t="shared" si="0"/>
        <v>965497</v>
      </c>
      <c r="J23" s="7">
        <f t="shared" si="0"/>
        <v>22686</v>
      </c>
      <c r="K23" s="7">
        <f t="shared" si="0"/>
        <v>22741</v>
      </c>
      <c r="L23" s="7">
        <f t="shared" si="0"/>
        <v>168963</v>
      </c>
      <c r="M23" s="10">
        <f t="shared" si="0"/>
        <v>180516</v>
      </c>
    </row>
    <row r="24" spans="1:13" ht="13">
      <c r="A24" s="26" t="s">
        <v>97</v>
      </c>
      <c r="B24" s="32"/>
      <c r="C24" s="8"/>
      <c r="D24" s="8"/>
      <c r="E24" s="9"/>
      <c r="F24" s="32"/>
      <c r="G24" s="8"/>
      <c r="H24" s="8"/>
      <c r="I24" s="9"/>
      <c r="J24" s="8"/>
      <c r="K24" s="8"/>
      <c r="L24" s="8"/>
      <c r="M24" s="9"/>
    </row>
    <row r="25" spans="1:13">
      <c r="A25" s="27" t="s">
        <v>98</v>
      </c>
      <c r="B25" s="30">
        <v>0</v>
      </c>
      <c r="C25" s="5">
        <v>0</v>
      </c>
      <c r="D25" s="5">
        <v>0</v>
      </c>
      <c r="E25" s="6">
        <v>0</v>
      </c>
      <c r="F25" s="30">
        <v>0</v>
      </c>
      <c r="G25" s="5">
        <v>0</v>
      </c>
      <c r="H25" s="5">
        <v>214</v>
      </c>
      <c r="I25" s="6">
        <v>0</v>
      </c>
      <c r="J25" s="5">
        <v>0</v>
      </c>
      <c r="K25" s="5">
        <v>0</v>
      </c>
      <c r="L25" s="5">
        <v>0</v>
      </c>
      <c r="M25" s="6">
        <v>0</v>
      </c>
    </row>
    <row r="26" spans="1:13" ht="13">
      <c r="A26" s="26" t="s">
        <v>99</v>
      </c>
      <c r="B26" s="31">
        <v>0</v>
      </c>
      <c r="C26" s="7">
        <v>0</v>
      </c>
      <c r="D26" s="7">
        <v>0</v>
      </c>
      <c r="E26" s="10">
        <v>0</v>
      </c>
      <c r="F26" s="31">
        <v>0</v>
      </c>
      <c r="G26" s="7">
        <v>0</v>
      </c>
      <c r="H26" s="7">
        <v>214</v>
      </c>
      <c r="I26" s="10">
        <v>0</v>
      </c>
      <c r="J26" s="7">
        <v>0</v>
      </c>
      <c r="K26" s="7">
        <v>0</v>
      </c>
      <c r="L26" s="7">
        <v>0</v>
      </c>
      <c r="M26" s="10">
        <v>0</v>
      </c>
    </row>
    <row r="27" spans="1:13" ht="13">
      <c r="A27" s="26" t="s">
        <v>100</v>
      </c>
      <c r="B27" s="32"/>
      <c r="C27" s="8"/>
      <c r="D27" s="8"/>
      <c r="E27" s="9"/>
      <c r="F27" s="32"/>
      <c r="G27" s="8"/>
      <c r="H27" s="8"/>
      <c r="I27" s="9"/>
      <c r="J27" s="8"/>
      <c r="K27" s="8"/>
      <c r="L27" s="8"/>
      <c r="M27" s="9"/>
    </row>
    <row r="28" spans="1:13">
      <c r="A28" s="27" t="s">
        <v>101</v>
      </c>
      <c r="B28" s="30">
        <v>3961</v>
      </c>
      <c r="C28" s="5">
        <v>3120</v>
      </c>
      <c r="D28" s="5">
        <v>43652</v>
      </c>
      <c r="E28" s="6">
        <v>31976</v>
      </c>
      <c r="F28" s="30">
        <v>3086</v>
      </c>
      <c r="G28" s="5">
        <v>1112</v>
      </c>
      <c r="H28" s="5">
        <v>28324</v>
      </c>
      <c r="I28" s="6">
        <v>13502</v>
      </c>
      <c r="J28" s="5">
        <v>1330</v>
      </c>
      <c r="K28" s="5">
        <v>3494</v>
      </c>
      <c r="L28" s="5">
        <v>15946</v>
      </c>
      <c r="M28" s="6">
        <v>18905</v>
      </c>
    </row>
    <row r="29" spans="1:13">
      <c r="A29" s="27" t="s">
        <v>102</v>
      </c>
      <c r="B29" s="30">
        <v>7476</v>
      </c>
      <c r="C29" s="5">
        <v>7886</v>
      </c>
      <c r="D29" s="5">
        <v>47315</v>
      </c>
      <c r="E29" s="6">
        <v>67698</v>
      </c>
      <c r="F29" s="30">
        <v>1538</v>
      </c>
      <c r="G29" s="5">
        <v>712</v>
      </c>
      <c r="H29" s="5">
        <v>14972</v>
      </c>
      <c r="I29" s="6">
        <v>24459</v>
      </c>
      <c r="J29" s="5">
        <v>5630</v>
      </c>
      <c r="K29" s="5">
        <v>5886</v>
      </c>
      <c r="L29" s="5">
        <v>31945</v>
      </c>
      <c r="M29" s="6">
        <v>42127</v>
      </c>
    </row>
    <row r="30" spans="1:13">
      <c r="A30" s="27" t="s">
        <v>103</v>
      </c>
      <c r="B30" s="30">
        <v>2829</v>
      </c>
      <c r="C30" s="5">
        <v>947</v>
      </c>
      <c r="D30" s="5">
        <v>21457</v>
      </c>
      <c r="E30" s="6">
        <v>17544</v>
      </c>
      <c r="F30" s="30">
        <v>1154</v>
      </c>
      <c r="G30" s="5">
        <v>489</v>
      </c>
      <c r="H30" s="5">
        <v>11518</v>
      </c>
      <c r="I30" s="6">
        <v>8903</v>
      </c>
      <c r="J30" s="5">
        <v>1679</v>
      </c>
      <c r="K30" s="5">
        <v>1849</v>
      </c>
      <c r="L30" s="5">
        <v>9359</v>
      </c>
      <c r="M30" s="6">
        <v>8334</v>
      </c>
    </row>
    <row r="31" spans="1:13">
      <c r="A31" s="27" t="s">
        <v>104</v>
      </c>
      <c r="B31" s="30">
        <v>3796</v>
      </c>
      <c r="C31" s="5">
        <v>2459</v>
      </c>
      <c r="D31" s="5">
        <v>36318</v>
      </c>
      <c r="E31" s="6">
        <v>25248</v>
      </c>
      <c r="F31" s="30">
        <v>0</v>
      </c>
      <c r="G31" s="5">
        <v>0</v>
      </c>
      <c r="H31" s="5">
        <v>0</v>
      </c>
      <c r="I31" s="6">
        <v>0</v>
      </c>
      <c r="J31" s="5">
        <v>4675</v>
      </c>
      <c r="K31" s="5">
        <v>3596</v>
      </c>
      <c r="L31" s="5">
        <v>36468</v>
      </c>
      <c r="M31" s="6">
        <v>25805</v>
      </c>
    </row>
    <row r="32" spans="1:13">
      <c r="A32" s="27" t="s">
        <v>105</v>
      </c>
      <c r="B32" s="30">
        <v>4417</v>
      </c>
      <c r="C32" s="5">
        <v>5069</v>
      </c>
      <c r="D32" s="5">
        <v>24146</v>
      </c>
      <c r="E32" s="6">
        <v>39754</v>
      </c>
      <c r="F32" s="30">
        <v>1888</v>
      </c>
      <c r="G32" s="5">
        <v>2199</v>
      </c>
      <c r="H32" s="5">
        <v>12879</v>
      </c>
      <c r="I32" s="6">
        <v>15737</v>
      </c>
      <c r="J32" s="5">
        <v>2939</v>
      </c>
      <c r="K32" s="5">
        <v>4573</v>
      </c>
      <c r="L32" s="5">
        <v>13183</v>
      </c>
      <c r="M32" s="6">
        <v>24673</v>
      </c>
    </row>
    <row r="33" spans="1:13" ht="13">
      <c r="A33" s="26" t="s">
        <v>106</v>
      </c>
      <c r="B33" s="31">
        <v>22479</v>
      </c>
      <c r="C33" s="7">
        <v>19481</v>
      </c>
      <c r="D33" s="7">
        <v>172888</v>
      </c>
      <c r="E33" s="10">
        <v>182220</v>
      </c>
      <c r="F33" s="31">
        <v>7666</v>
      </c>
      <c r="G33" s="7">
        <v>4512</v>
      </c>
      <c r="H33" s="7">
        <v>67693</v>
      </c>
      <c r="I33" s="10">
        <v>62601</v>
      </c>
      <c r="J33" s="7">
        <v>16253</v>
      </c>
      <c r="K33" s="7">
        <v>19398</v>
      </c>
      <c r="L33" s="7">
        <v>106901</v>
      </c>
      <c r="M33" s="10">
        <v>119844</v>
      </c>
    </row>
    <row r="34" spans="1:13" ht="13">
      <c r="A34" s="26" t="s">
        <v>107</v>
      </c>
      <c r="B34" s="32"/>
      <c r="C34" s="8"/>
      <c r="D34" s="8"/>
      <c r="E34" s="9"/>
      <c r="F34" s="32"/>
      <c r="G34" s="8"/>
      <c r="H34" s="8"/>
      <c r="I34" s="9"/>
      <c r="J34" s="8"/>
      <c r="K34" s="8"/>
      <c r="L34" s="8"/>
      <c r="M34" s="9"/>
    </row>
    <row r="35" spans="1:13">
      <c r="A35" s="27" t="s">
        <v>108</v>
      </c>
      <c r="B35" s="30">
        <v>1398</v>
      </c>
      <c r="C35" s="5">
        <v>1217</v>
      </c>
      <c r="D35" s="5">
        <v>20762</v>
      </c>
      <c r="E35" s="6">
        <v>14211</v>
      </c>
      <c r="F35" s="30">
        <v>2386</v>
      </c>
      <c r="G35" s="5">
        <v>1960</v>
      </c>
      <c r="H35" s="5">
        <v>19196</v>
      </c>
      <c r="I35" s="6">
        <v>15464</v>
      </c>
      <c r="J35" s="5">
        <v>0</v>
      </c>
      <c r="K35" s="5">
        <v>0</v>
      </c>
      <c r="L35" s="5">
        <v>0</v>
      </c>
      <c r="M35" s="6">
        <v>17</v>
      </c>
    </row>
    <row r="36" spans="1:13" ht="13">
      <c r="A36" s="26" t="s">
        <v>109</v>
      </c>
      <c r="B36" s="31">
        <v>1398</v>
      </c>
      <c r="C36" s="7">
        <v>1217</v>
      </c>
      <c r="D36" s="7">
        <v>20762</v>
      </c>
      <c r="E36" s="10">
        <v>14211</v>
      </c>
      <c r="F36" s="31">
        <v>2386</v>
      </c>
      <c r="G36" s="7">
        <v>1960</v>
      </c>
      <c r="H36" s="7">
        <v>19196</v>
      </c>
      <c r="I36" s="10">
        <v>15464</v>
      </c>
      <c r="J36" s="7">
        <v>0</v>
      </c>
      <c r="K36" s="7">
        <v>0</v>
      </c>
      <c r="L36" s="7">
        <v>0</v>
      </c>
      <c r="M36" s="10">
        <v>17</v>
      </c>
    </row>
    <row r="37" spans="1:13" ht="13">
      <c r="A37" s="26" t="s">
        <v>110</v>
      </c>
      <c r="B37" s="32"/>
      <c r="C37" s="8"/>
      <c r="D37" s="8"/>
      <c r="E37" s="9"/>
      <c r="F37" s="32"/>
      <c r="G37" s="8"/>
      <c r="H37" s="8"/>
      <c r="I37" s="9"/>
      <c r="J37" s="8"/>
      <c r="K37" s="8"/>
      <c r="L37" s="8"/>
      <c r="M37" s="9"/>
    </row>
    <row r="38" spans="1:13">
      <c r="A38" s="27" t="s">
        <v>111</v>
      </c>
      <c r="B38" s="30">
        <v>168</v>
      </c>
      <c r="C38" s="5">
        <v>0</v>
      </c>
      <c r="D38" s="5">
        <v>1384</v>
      </c>
      <c r="E38" s="6">
        <v>0</v>
      </c>
      <c r="F38" s="30">
        <v>109</v>
      </c>
      <c r="G38" s="5">
        <v>0</v>
      </c>
      <c r="H38" s="5">
        <v>1249</v>
      </c>
      <c r="I38" s="6">
        <v>131</v>
      </c>
      <c r="J38" s="5">
        <v>0</v>
      </c>
      <c r="K38" s="5">
        <v>0</v>
      </c>
      <c r="L38" s="5">
        <v>0</v>
      </c>
      <c r="M38" s="6">
        <v>0</v>
      </c>
    </row>
    <row r="39" spans="1:13" ht="13">
      <c r="A39" s="26" t="s">
        <v>83</v>
      </c>
      <c r="B39" s="32"/>
      <c r="C39" s="8"/>
      <c r="D39" s="8"/>
      <c r="E39" s="9"/>
      <c r="F39" s="32"/>
      <c r="G39" s="8"/>
      <c r="H39" s="8"/>
      <c r="I39" s="9"/>
      <c r="J39" s="8"/>
      <c r="K39" s="8"/>
      <c r="L39" s="8"/>
      <c r="M39" s="9"/>
    </row>
    <row r="40" spans="1:13">
      <c r="A40" s="27" t="s">
        <v>112</v>
      </c>
      <c r="B40" s="30">
        <v>33</v>
      </c>
      <c r="C40" s="5">
        <v>82</v>
      </c>
      <c r="D40" s="5">
        <v>722</v>
      </c>
      <c r="E40" s="6">
        <v>1591</v>
      </c>
      <c r="F40" s="30">
        <v>71</v>
      </c>
      <c r="G40" s="5">
        <v>180</v>
      </c>
      <c r="H40" s="5">
        <v>765</v>
      </c>
      <c r="I40" s="6">
        <v>1595</v>
      </c>
      <c r="J40" s="5">
        <v>0</v>
      </c>
      <c r="K40" s="5">
        <v>0</v>
      </c>
      <c r="L40" s="5">
        <v>0</v>
      </c>
      <c r="M40" s="6">
        <v>0</v>
      </c>
    </row>
    <row r="41" spans="1:13" ht="13">
      <c r="A41" s="26" t="s">
        <v>113</v>
      </c>
      <c r="B41" s="31">
        <v>201</v>
      </c>
      <c r="C41" s="7">
        <v>82</v>
      </c>
      <c r="D41" s="7">
        <v>2106</v>
      </c>
      <c r="E41" s="10">
        <v>1591</v>
      </c>
      <c r="F41" s="31">
        <v>180</v>
      </c>
      <c r="G41" s="7">
        <v>180</v>
      </c>
      <c r="H41" s="7">
        <v>2014</v>
      </c>
      <c r="I41" s="10">
        <v>1726</v>
      </c>
      <c r="J41" s="7">
        <v>0</v>
      </c>
      <c r="K41" s="7">
        <v>0</v>
      </c>
      <c r="L41" s="7">
        <v>0</v>
      </c>
      <c r="M41" s="10">
        <v>0</v>
      </c>
    </row>
    <row r="42" spans="1:13" ht="13">
      <c r="A42" s="26" t="s">
        <v>114</v>
      </c>
      <c r="B42" s="32"/>
      <c r="C42" s="8"/>
      <c r="D42" s="8"/>
      <c r="E42" s="9"/>
      <c r="F42" s="32"/>
      <c r="G42" s="8"/>
      <c r="H42" s="8"/>
      <c r="I42" s="9"/>
      <c r="J42" s="8"/>
      <c r="K42" s="8"/>
      <c r="L42" s="8"/>
      <c r="M42" s="9"/>
    </row>
    <row r="43" spans="1:13">
      <c r="A43" s="27" t="s">
        <v>115</v>
      </c>
      <c r="B43" s="30">
        <v>0</v>
      </c>
      <c r="C43" s="5">
        <v>0</v>
      </c>
      <c r="D43" s="5">
        <v>0</v>
      </c>
      <c r="E43" s="6">
        <v>0</v>
      </c>
      <c r="F43" s="30">
        <v>0</v>
      </c>
      <c r="G43" s="5">
        <v>2</v>
      </c>
      <c r="H43" s="5">
        <v>0</v>
      </c>
      <c r="I43" s="6">
        <v>2</v>
      </c>
      <c r="J43" s="5">
        <v>0</v>
      </c>
      <c r="K43" s="5">
        <v>0</v>
      </c>
      <c r="L43" s="5">
        <v>0</v>
      </c>
      <c r="M43" s="6">
        <v>0</v>
      </c>
    </row>
    <row r="44" spans="1:13" ht="13">
      <c r="A44" s="26" t="s">
        <v>116</v>
      </c>
      <c r="B44" s="31">
        <v>0</v>
      </c>
      <c r="C44" s="7">
        <v>0</v>
      </c>
      <c r="D44" s="7">
        <v>0</v>
      </c>
      <c r="E44" s="10">
        <v>0</v>
      </c>
      <c r="F44" s="31">
        <v>0</v>
      </c>
      <c r="G44" s="7">
        <v>2</v>
      </c>
      <c r="H44" s="7">
        <v>0</v>
      </c>
      <c r="I44" s="10">
        <v>2</v>
      </c>
      <c r="J44" s="7">
        <v>0</v>
      </c>
      <c r="K44" s="7">
        <v>0</v>
      </c>
      <c r="L44" s="7">
        <v>0</v>
      </c>
      <c r="M44" s="10">
        <v>0</v>
      </c>
    </row>
    <row r="45" spans="1:13" ht="13">
      <c r="A45" s="26" t="s">
        <v>117</v>
      </c>
      <c r="B45" s="31">
        <f t="shared" ref="B45:M45" si="1">+B11+B15+B23+B26+B33+B36+B41+B44</f>
        <v>141269</v>
      </c>
      <c r="C45" s="7">
        <f t="shared" si="1"/>
        <v>109812</v>
      </c>
      <c r="D45" s="7">
        <f t="shared" si="1"/>
        <v>1615425</v>
      </c>
      <c r="E45" s="10">
        <f t="shared" si="1"/>
        <v>1465684</v>
      </c>
      <c r="F45" s="31">
        <f t="shared" si="1"/>
        <v>104601</v>
      </c>
      <c r="G45" s="7">
        <f t="shared" si="1"/>
        <v>75544</v>
      </c>
      <c r="H45" s="7">
        <f t="shared" si="1"/>
        <v>1299897</v>
      </c>
      <c r="I45" s="10">
        <f t="shared" si="1"/>
        <v>1154394</v>
      </c>
      <c r="J45" s="7">
        <f t="shared" si="1"/>
        <v>43894</v>
      </c>
      <c r="K45" s="7">
        <f t="shared" si="1"/>
        <v>42919</v>
      </c>
      <c r="L45" s="7">
        <f t="shared" si="1"/>
        <v>316289</v>
      </c>
      <c r="M45" s="10">
        <f t="shared" si="1"/>
        <v>330379</v>
      </c>
    </row>
    <row r="46" spans="1:13" s="44" customFormat="1" ht="11.5">
      <c r="A46" s="44" t="s">
        <v>362</v>
      </c>
      <c r="B46" s="45"/>
      <c r="C46" s="46"/>
      <c r="D46" s="46"/>
      <c r="E46" s="53" t="s">
        <v>363</v>
      </c>
      <c r="F46" s="48"/>
      <c r="G46" s="46"/>
      <c r="H46" s="46"/>
      <c r="I46" s="49"/>
      <c r="J46" s="45"/>
      <c r="K46" s="50"/>
      <c r="L46" s="46"/>
      <c r="M46" s="49"/>
    </row>
    <row r="47" spans="1:13" s="44" customFormat="1" ht="11.5">
      <c r="B47" s="45"/>
      <c r="C47" s="46"/>
      <c r="D47" s="46"/>
      <c r="E47" s="53"/>
      <c r="F47" s="48"/>
      <c r="G47" s="46"/>
      <c r="H47" s="46"/>
      <c r="I47" s="49"/>
      <c r="J47" s="46"/>
      <c r="K47" s="50"/>
      <c r="L47" s="46"/>
      <c r="M47" s="49"/>
    </row>
    <row r="48" spans="1:13" s="44" customFormat="1" ht="13">
      <c r="A48" s="62" t="s">
        <v>365</v>
      </c>
      <c r="B48" s="45"/>
      <c r="C48" s="46"/>
      <c r="D48" s="46"/>
      <c r="E48" s="53"/>
      <c r="F48" s="48"/>
      <c r="G48" s="46"/>
      <c r="H48" s="46"/>
      <c r="I48" s="49"/>
      <c r="J48" s="46"/>
      <c r="K48" s="50"/>
      <c r="L48" s="46"/>
      <c r="M48" s="49"/>
    </row>
    <row r="49" spans="1:13" s="44" customFormat="1" ht="13">
      <c r="A49" s="63" t="s">
        <v>35</v>
      </c>
      <c r="B49" s="64">
        <v>8761</v>
      </c>
      <c r="C49" s="65">
        <v>5669</v>
      </c>
      <c r="D49" s="65">
        <v>83186</v>
      </c>
      <c r="E49" s="66">
        <v>63264</v>
      </c>
      <c r="F49" s="64">
        <v>6703</v>
      </c>
      <c r="G49" s="65">
        <v>3526</v>
      </c>
      <c r="H49" s="65">
        <v>66061</v>
      </c>
      <c r="I49" s="66">
        <v>41095</v>
      </c>
      <c r="J49" s="65">
        <v>1366</v>
      </c>
      <c r="K49" s="65">
        <v>3620</v>
      </c>
      <c r="L49" s="65">
        <v>16695</v>
      </c>
      <c r="M49" s="66">
        <v>19659</v>
      </c>
    </row>
    <row r="50" spans="1:13" ht="13">
      <c r="A50" s="63" t="s">
        <v>36</v>
      </c>
      <c r="B50" s="64">
        <v>34274</v>
      </c>
      <c r="C50" s="65">
        <v>30025</v>
      </c>
      <c r="D50" s="65">
        <v>283874</v>
      </c>
      <c r="E50" s="66">
        <v>277439</v>
      </c>
      <c r="F50" s="64">
        <v>18731</v>
      </c>
      <c r="G50" s="65">
        <v>14347</v>
      </c>
      <c r="H50" s="65">
        <v>195369</v>
      </c>
      <c r="I50" s="66">
        <v>170761</v>
      </c>
      <c r="J50" s="65">
        <v>13651</v>
      </c>
      <c r="K50" s="65">
        <v>12257</v>
      </c>
      <c r="L50" s="65">
        <v>86337</v>
      </c>
      <c r="M50" s="66">
        <v>107184</v>
      </c>
    </row>
    <row r="51" spans="1:13" ht="13">
      <c r="A51" s="63" t="s">
        <v>37</v>
      </c>
      <c r="B51" s="64">
        <v>0</v>
      </c>
      <c r="C51" s="65">
        <v>0</v>
      </c>
      <c r="D51" s="65">
        <v>0</v>
      </c>
      <c r="E51" s="66">
        <v>0</v>
      </c>
      <c r="F51" s="64">
        <v>0</v>
      </c>
      <c r="G51" s="65">
        <v>0</v>
      </c>
      <c r="H51" s="65">
        <v>214</v>
      </c>
      <c r="I51" s="66">
        <v>0</v>
      </c>
      <c r="J51" s="65">
        <v>0</v>
      </c>
      <c r="K51" s="65">
        <v>0</v>
      </c>
      <c r="L51" s="65">
        <v>0</v>
      </c>
      <c r="M51" s="66">
        <v>0</v>
      </c>
    </row>
    <row r="52" spans="1:13" ht="13">
      <c r="A52" s="63" t="s">
        <v>38</v>
      </c>
      <c r="B52" s="64">
        <v>86582</v>
      </c>
      <c r="C52" s="65">
        <v>64802</v>
      </c>
      <c r="D52" s="65">
        <v>1005441</v>
      </c>
      <c r="E52" s="66">
        <v>890830</v>
      </c>
      <c r="F52" s="64">
        <v>68421</v>
      </c>
      <c r="G52" s="65">
        <v>48787</v>
      </c>
      <c r="H52" s="65">
        <v>822985</v>
      </c>
      <c r="I52" s="66">
        <v>718548</v>
      </c>
      <c r="J52" s="65">
        <v>20568</v>
      </c>
      <c r="K52" s="65">
        <v>18801</v>
      </c>
      <c r="L52" s="65">
        <v>154947</v>
      </c>
      <c r="M52" s="66">
        <v>147915</v>
      </c>
    </row>
    <row r="53" spans="1:13" ht="13">
      <c r="A53" s="63" t="s">
        <v>39</v>
      </c>
      <c r="B53" s="64">
        <v>0</v>
      </c>
      <c r="C53" s="67" t="s">
        <v>80</v>
      </c>
      <c r="D53" s="65">
        <v>0</v>
      </c>
      <c r="E53" s="66">
        <v>3052</v>
      </c>
      <c r="F53" s="64">
        <v>0</v>
      </c>
      <c r="G53" s="67" t="s">
        <v>80</v>
      </c>
      <c r="H53" s="65">
        <v>0</v>
      </c>
      <c r="I53" s="66">
        <v>1914</v>
      </c>
      <c r="J53" s="65">
        <v>0</v>
      </c>
      <c r="K53" s="65">
        <v>0</v>
      </c>
      <c r="L53" s="65">
        <v>0</v>
      </c>
      <c r="M53" s="66">
        <v>0</v>
      </c>
    </row>
    <row r="54" spans="1:13" ht="13">
      <c r="A54" s="63" t="s">
        <v>40</v>
      </c>
      <c r="B54" s="64">
        <v>3796</v>
      </c>
      <c r="C54" s="65">
        <v>2459</v>
      </c>
      <c r="D54" s="65">
        <v>36318</v>
      </c>
      <c r="E54" s="66">
        <v>25248</v>
      </c>
      <c r="F54" s="64">
        <v>0</v>
      </c>
      <c r="G54" s="65">
        <v>0</v>
      </c>
      <c r="H54" s="65">
        <v>0</v>
      </c>
      <c r="I54" s="66">
        <v>0</v>
      </c>
      <c r="J54" s="65">
        <v>4675</v>
      </c>
      <c r="K54" s="65">
        <v>3596</v>
      </c>
      <c r="L54" s="65">
        <v>36468</v>
      </c>
      <c r="M54" s="66">
        <v>25805</v>
      </c>
    </row>
    <row r="55" spans="1:13" ht="13">
      <c r="A55" s="63" t="s">
        <v>41</v>
      </c>
      <c r="B55" s="64">
        <v>1840</v>
      </c>
      <c r="C55" s="65">
        <v>489</v>
      </c>
      <c r="D55" s="65">
        <v>23520</v>
      </c>
      <c r="E55" s="66">
        <v>8591</v>
      </c>
      <c r="F55" s="64">
        <v>1827</v>
      </c>
      <c r="G55" s="65">
        <v>457</v>
      </c>
      <c r="H55" s="65">
        <v>16398</v>
      </c>
      <c r="I55" s="66">
        <v>7556</v>
      </c>
      <c r="J55" s="65">
        <v>695</v>
      </c>
      <c r="K55" s="65">
        <v>8</v>
      </c>
      <c r="L55" s="65">
        <v>7414</v>
      </c>
      <c r="M55" s="66">
        <v>3678</v>
      </c>
    </row>
    <row r="56" spans="1:13" ht="13">
      <c r="A56" s="63" t="s">
        <v>42</v>
      </c>
      <c r="B56" s="64">
        <v>1566</v>
      </c>
      <c r="C56" s="65">
        <v>1217</v>
      </c>
      <c r="D56" s="65">
        <v>22146</v>
      </c>
      <c r="E56" s="66">
        <v>14211</v>
      </c>
      <c r="F56" s="64">
        <v>2495</v>
      </c>
      <c r="G56" s="65">
        <v>1960</v>
      </c>
      <c r="H56" s="65">
        <v>20445</v>
      </c>
      <c r="I56" s="66">
        <v>15595</v>
      </c>
      <c r="J56" s="65">
        <v>0</v>
      </c>
      <c r="K56" s="65">
        <v>0</v>
      </c>
      <c r="L56" s="65">
        <v>0</v>
      </c>
      <c r="M56" s="66">
        <v>17</v>
      </c>
    </row>
    <row r="57" spans="1:13" ht="13">
      <c r="A57" s="63" t="s">
        <v>43</v>
      </c>
      <c r="B57" s="68" t="s">
        <v>80</v>
      </c>
      <c r="C57" s="67" t="s">
        <v>80</v>
      </c>
      <c r="D57" s="65">
        <v>135198</v>
      </c>
      <c r="E57" s="66">
        <v>141704</v>
      </c>
      <c r="F57" s="68" t="s">
        <v>80</v>
      </c>
      <c r="G57" s="67" t="s">
        <v>80</v>
      </c>
      <c r="H57" s="65">
        <v>135177</v>
      </c>
      <c r="I57" s="66">
        <v>141971</v>
      </c>
      <c r="J57" s="67" t="s">
        <v>80</v>
      </c>
      <c r="K57" s="67" t="s">
        <v>80</v>
      </c>
      <c r="L57" s="65">
        <v>150</v>
      </c>
      <c r="M57" s="66">
        <v>1384</v>
      </c>
    </row>
    <row r="58" spans="1:13" ht="13">
      <c r="A58" s="63" t="s">
        <v>44</v>
      </c>
      <c r="B58" s="64">
        <v>33</v>
      </c>
      <c r="C58" s="65">
        <v>82</v>
      </c>
      <c r="D58" s="65">
        <v>722</v>
      </c>
      <c r="E58" s="66">
        <v>1591</v>
      </c>
      <c r="F58" s="64">
        <v>4536</v>
      </c>
      <c r="G58" s="65">
        <v>4268</v>
      </c>
      <c r="H58" s="65">
        <v>29616</v>
      </c>
      <c r="I58" s="66">
        <v>41217</v>
      </c>
      <c r="J58" s="65">
        <v>0</v>
      </c>
      <c r="K58" s="65">
        <v>0</v>
      </c>
      <c r="L58" s="65">
        <v>0</v>
      </c>
      <c r="M58" s="66">
        <v>0</v>
      </c>
    </row>
    <row r="59" spans="1:13" ht="13">
      <c r="A59" s="63" t="s">
        <v>45</v>
      </c>
      <c r="B59" s="64">
        <v>4417</v>
      </c>
      <c r="C59" s="65">
        <v>5069</v>
      </c>
      <c r="D59" s="65">
        <v>25020</v>
      </c>
      <c r="E59" s="66">
        <v>39754</v>
      </c>
      <c r="F59" s="64">
        <v>1888</v>
      </c>
      <c r="G59" s="65">
        <v>2199</v>
      </c>
      <c r="H59" s="65">
        <v>13632</v>
      </c>
      <c r="I59" s="66">
        <v>15737</v>
      </c>
      <c r="J59" s="65">
        <v>2939</v>
      </c>
      <c r="K59" s="65">
        <v>4637</v>
      </c>
      <c r="L59" s="65">
        <v>14278</v>
      </c>
      <c r="M59" s="66">
        <v>24737</v>
      </c>
    </row>
    <row r="60" spans="1:13" ht="13">
      <c r="A60" s="62" t="s">
        <v>46</v>
      </c>
      <c r="B60" s="69">
        <f>SUM(B49:B59)</f>
        <v>141269</v>
      </c>
      <c r="C60" s="70">
        <f t="shared" ref="C60:M60" si="2">SUM(C49:C59)</f>
        <v>109812</v>
      </c>
      <c r="D60" s="70">
        <f t="shared" si="2"/>
        <v>1615425</v>
      </c>
      <c r="E60" s="71">
        <f t="shared" si="2"/>
        <v>1465684</v>
      </c>
      <c r="F60" s="69">
        <f t="shared" si="2"/>
        <v>104601</v>
      </c>
      <c r="G60" s="70">
        <f t="shared" si="2"/>
        <v>75544</v>
      </c>
      <c r="H60" s="70">
        <f t="shared" si="2"/>
        <v>1299897</v>
      </c>
      <c r="I60" s="71">
        <f t="shared" si="2"/>
        <v>1154394</v>
      </c>
      <c r="J60" s="70">
        <f t="shared" si="2"/>
        <v>43894</v>
      </c>
      <c r="K60" s="70">
        <f t="shared" si="2"/>
        <v>42919</v>
      </c>
      <c r="L60" s="70">
        <f t="shared" si="2"/>
        <v>316289</v>
      </c>
      <c r="M60" s="71">
        <f t="shared" si="2"/>
        <v>330379</v>
      </c>
    </row>
    <row r="61" spans="1:13">
      <c r="A61" s="44"/>
      <c r="B61" s="45"/>
      <c r="C61" s="46"/>
      <c r="D61" s="46"/>
      <c r="E61" s="53"/>
      <c r="F61" s="48"/>
      <c r="G61" s="46"/>
      <c r="H61" s="46"/>
      <c r="I61" s="49"/>
      <c r="J61" s="46"/>
      <c r="K61" s="50"/>
      <c r="L61" s="46"/>
      <c r="M61" s="49"/>
    </row>
    <row r="62" spans="1:13" ht="13">
      <c r="A62" s="26" t="s">
        <v>47</v>
      </c>
      <c r="B62" s="31"/>
      <c r="C62" s="7"/>
      <c r="D62" s="7"/>
      <c r="E62" s="10"/>
      <c r="F62" s="31"/>
      <c r="G62" s="7"/>
      <c r="H62" s="7"/>
      <c r="I62" s="10"/>
      <c r="J62" s="7"/>
      <c r="K62" s="7"/>
      <c r="L62" s="7"/>
      <c r="M62" s="10"/>
    </row>
    <row r="63" spans="1:13" ht="13">
      <c r="A63" s="26" t="s">
        <v>118</v>
      </c>
      <c r="B63" s="32"/>
      <c r="C63" s="8"/>
      <c r="D63" s="8"/>
      <c r="E63" s="9"/>
      <c r="F63" s="32"/>
      <c r="G63" s="8"/>
      <c r="H63" s="8"/>
      <c r="I63" s="9"/>
      <c r="J63" s="8"/>
      <c r="K63" s="8"/>
      <c r="L63" s="8"/>
      <c r="M63" s="9"/>
    </row>
    <row r="64" spans="1:13" ht="13">
      <c r="A64" s="26" t="s">
        <v>119</v>
      </c>
      <c r="B64" s="32"/>
      <c r="C64" s="8"/>
      <c r="D64" s="8"/>
      <c r="E64" s="9"/>
      <c r="F64" s="32"/>
      <c r="G64" s="8"/>
      <c r="H64" s="8"/>
      <c r="I64" s="9"/>
      <c r="J64" s="8"/>
      <c r="K64" s="8"/>
      <c r="L64" s="8"/>
      <c r="M64" s="9"/>
    </row>
    <row r="65" spans="1:13">
      <c r="A65" s="27" t="s">
        <v>120</v>
      </c>
      <c r="B65" s="30">
        <v>470</v>
      </c>
      <c r="C65" s="5">
        <v>0</v>
      </c>
      <c r="D65" s="5">
        <v>5370</v>
      </c>
      <c r="E65" s="6">
        <v>0</v>
      </c>
      <c r="F65" s="30">
        <v>359</v>
      </c>
      <c r="G65" s="5">
        <v>0</v>
      </c>
      <c r="H65" s="5">
        <v>4758</v>
      </c>
      <c r="I65" s="6">
        <v>0</v>
      </c>
      <c r="J65" s="5">
        <v>22</v>
      </c>
      <c r="K65" s="5">
        <v>0</v>
      </c>
      <c r="L65" s="5">
        <v>423</v>
      </c>
      <c r="M65" s="6">
        <v>266</v>
      </c>
    </row>
    <row r="66" spans="1:13">
      <c r="A66" s="27" t="s">
        <v>121</v>
      </c>
      <c r="B66" s="30">
        <v>12134</v>
      </c>
      <c r="C66" s="5">
        <v>20871</v>
      </c>
      <c r="D66" s="5">
        <v>98384</v>
      </c>
      <c r="E66" s="6">
        <v>158107</v>
      </c>
      <c r="F66" s="30">
        <v>8285</v>
      </c>
      <c r="G66" s="5">
        <v>17897</v>
      </c>
      <c r="H66" s="5">
        <v>89894</v>
      </c>
      <c r="I66" s="6">
        <v>145532</v>
      </c>
      <c r="J66" s="5">
        <v>879</v>
      </c>
      <c r="K66" s="5">
        <v>397</v>
      </c>
      <c r="L66" s="5">
        <v>5222</v>
      </c>
      <c r="M66" s="6">
        <v>10607</v>
      </c>
    </row>
    <row r="67" spans="1:13">
      <c r="A67" s="27" t="s">
        <v>122</v>
      </c>
      <c r="B67" s="30">
        <v>9356</v>
      </c>
      <c r="C67" s="5">
        <v>5600</v>
      </c>
      <c r="D67" s="5">
        <v>89915</v>
      </c>
      <c r="E67" s="6">
        <v>85624</v>
      </c>
      <c r="F67" s="30">
        <v>5772</v>
      </c>
      <c r="G67" s="5">
        <v>10</v>
      </c>
      <c r="H67" s="5">
        <v>66322</v>
      </c>
      <c r="I67" s="6">
        <v>52002</v>
      </c>
      <c r="J67" s="5">
        <v>1755</v>
      </c>
      <c r="K67" s="5">
        <v>968</v>
      </c>
      <c r="L67" s="5">
        <v>21239</v>
      </c>
      <c r="M67" s="6">
        <v>30044</v>
      </c>
    </row>
    <row r="68" spans="1:13">
      <c r="A68" s="27" t="s">
        <v>123</v>
      </c>
      <c r="B68" s="30">
        <v>13303</v>
      </c>
      <c r="C68" s="5">
        <v>15089</v>
      </c>
      <c r="D68" s="5">
        <v>151552</v>
      </c>
      <c r="E68" s="6">
        <v>175952</v>
      </c>
      <c r="F68" s="30">
        <v>15536</v>
      </c>
      <c r="G68" s="5">
        <v>17873</v>
      </c>
      <c r="H68" s="5">
        <v>152423</v>
      </c>
      <c r="I68" s="6">
        <v>177178</v>
      </c>
      <c r="J68" s="5">
        <v>508</v>
      </c>
      <c r="K68" s="5">
        <v>392</v>
      </c>
      <c r="L68" s="5">
        <v>4974</v>
      </c>
      <c r="M68" s="6">
        <v>3645</v>
      </c>
    </row>
    <row r="69" spans="1:13">
      <c r="A69" s="43" t="s">
        <v>360</v>
      </c>
      <c r="B69" s="30">
        <v>11110</v>
      </c>
      <c r="C69" s="5">
        <v>27695</v>
      </c>
      <c r="D69" s="5">
        <v>150052</v>
      </c>
      <c r="E69" s="6">
        <v>260045</v>
      </c>
      <c r="F69" s="30">
        <v>11200</v>
      </c>
      <c r="G69" s="5">
        <v>23266</v>
      </c>
      <c r="H69" s="5">
        <v>99292</v>
      </c>
      <c r="I69" s="6">
        <v>234814</v>
      </c>
      <c r="J69" s="5">
        <v>11</v>
      </c>
      <c r="K69" s="5">
        <v>4570</v>
      </c>
      <c r="L69" s="5">
        <v>30110</v>
      </c>
      <c r="M69" s="6">
        <v>19400</v>
      </c>
    </row>
    <row r="70" spans="1:13">
      <c r="A70" s="27" t="s">
        <v>124</v>
      </c>
      <c r="B70" s="30">
        <v>2781</v>
      </c>
      <c r="C70" s="5">
        <v>1988</v>
      </c>
      <c r="D70" s="5">
        <v>35882</v>
      </c>
      <c r="E70" s="6">
        <v>27697</v>
      </c>
      <c r="F70" s="30">
        <v>2020</v>
      </c>
      <c r="G70" s="5">
        <v>2150</v>
      </c>
      <c r="H70" s="5">
        <v>24299</v>
      </c>
      <c r="I70" s="6">
        <v>21827</v>
      </c>
      <c r="J70" s="5">
        <v>2284</v>
      </c>
      <c r="K70" s="5">
        <v>1965</v>
      </c>
      <c r="L70" s="5">
        <v>7596</v>
      </c>
      <c r="M70" s="6">
        <v>5857</v>
      </c>
    </row>
    <row r="71" spans="1:13">
      <c r="A71" s="27" t="s">
        <v>125</v>
      </c>
      <c r="B71" s="30">
        <v>291</v>
      </c>
      <c r="C71" s="5">
        <v>4</v>
      </c>
      <c r="D71" s="5">
        <v>5726</v>
      </c>
      <c r="E71" s="6">
        <v>5245</v>
      </c>
      <c r="F71" s="30">
        <v>913</v>
      </c>
      <c r="G71" s="5">
        <v>309</v>
      </c>
      <c r="H71" s="5">
        <v>5686</v>
      </c>
      <c r="I71" s="6">
        <v>5023</v>
      </c>
      <c r="J71" s="5">
        <v>0</v>
      </c>
      <c r="K71" s="5">
        <v>661</v>
      </c>
      <c r="L71" s="5">
        <v>0</v>
      </c>
      <c r="M71" s="6">
        <v>2148</v>
      </c>
    </row>
    <row r="72" spans="1:13">
      <c r="A72" s="27" t="s">
        <v>126</v>
      </c>
      <c r="B72" s="30">
        <v>4816</v>
      </c>
      <c r="C72" s="5">
        <v>472</v>
      </c>
      <c r="D72" s="5">
        <v>63156</v>
      </c>
      <c r="E72" s="6">
        <v>24798</v>
      </c>
      <c r="F72" s="30">
        <v>4299</v>
      </c>
      <c r="G72" s="5">
        <v>1531</v>
      </c>
      <c r="H72" s="5">
        <v>47515</v>
      </c>
      <c r="I72" s="6">
        <v>25752</v>
      </c>
      <c r="J72" s="5">
        <v>3254</v>
      </c>
      <c r="K72" s="5">
        <v>50</v>
      </c>
      <c r="L72" s="5">
        <v>14119</v>
      </c>
      <c r="M72" s="6">
        <v>6618</v>
      </c>
    </row>
    <row r="73" spans="1:13">
      <c r="A73" s="27" t="s">
        <v>127</v>
      </c>
      <c r="B73" s="33" t="s">
        <v>80</v>
      </c>
      <c r="C73" s="34" t="s">
        <v>80</v>
      </c>
      <c r="D73" s="5">
        <v>229059</v>
      </c>
      <c r="E73" s="6">
        <v>242881</v>
      </c>
      <c r="F73" s="33" t="s">
        <v>80</v>
      </c>
      <c r="G73" s="34" t="s">
        <v>80</v>
      </c>
      <c r="H73" s="5">
        <v>227639</v>
      </c>
      <c r="I73" s="6">
        <v>242175</v>
      </c>
      <c r="J73" s="34" t="s">
        <v>80</v>
      </c>
      <c r="K73" s="34" t="s">
        <v>80</v>
      </c>
      <c r="L73" s="5">
        <v>1530</v>
      </c>
      <c r="M73" s="6">
        <v>514</v>
      </c>
    </row>
    <row r="74" spans="1:13">
      <c r="A74" s="27" t="s">
        <v>128</v>
      </c>
      <c r="B74" s="30">
        <v>0</v>
      </c>
      <c r="C74" s="5">
        <v>0</v>
      </c>
      <c r="D74" s="5">
        <v>0</v>
      </c>
      <c r="E74" s="6">
        <v>0</v>
      </c>
      <c r="F74" s="30">
        <v>0</v>
      </c>
      <c r="G74" s="5">
        <v>0</v>
      </c>
      <c r="H74" s="5">
        <v>22158</v>
      </c>
      <c r="I74" s="6">
        <v>0</v>
      </c>
      <c r="J74" s="5">
        <v>0</v>
      </c>
      <c r="K74" s="5">
        <v>0</v>
      </c>
      <c r="L74" s="5">
        <v>0</v>
      </c>
      <c r="M74" s="6">
        <v>0</v>
      </c>
    </row>
    <row r="75" spans="1:13" ht="13">
      <c r="A75" s="26" t="s">
        <v>129</v>
      </c>
      <c r="B75" s="31">
        <f>SUM(B65:B74)</f>
        <v>54261</v>
      </c>
      <c r="C75" s="7">
        <f t="shared" ref="C75:M75" si="3">SUM(C65:C74)</f>
        <v>71719</v>
      </c>
      <c r="D75" s="7">
        <f t="shared" si="3"/>
        <v>829096</v>
      </c>
      <c r="E75" s="10">
        <f t="shared" si="3"/>
        <v>980349</v>
      </c>
      <c r="F75" s="31">
        <f t="shared" si="3"/>
        <v>48384</v>
      </c>
      <c r="G75" s="7">
        <f t="shared" si="3"/>
        <v>63036</v>
      </c>
      <c r="H75" s="7">
        <f t="shared" si="3"/>
        <v>739986</v>
      </c>
      <c r="I75" s="10">
        <f t="shared" si="3"/>
        <v>904303</v>
      </c>
      <c r="J75" s="7">
        <f t="shared" si="3"/>
        <v>8713</v>
      </c>
      <c r="K75" s="7">
        <f t="shared" si="3"/>
        <v>9003</v>
      </c>
      <c r="L75" s="7">
        <f t="shared" si="3"/>
        <v>85213</v>
      </c>
      <c r="M75" s="10">
        <f t="shared" si="3"/>
        <v>79099</v>
      </c>
    </row>
    <row r="76" spans="1:13" ht="13">
      <c r="A76" s="26" t="s">
        <v>130</v>
      </c>
      <c r="B76" s="32"/>
      <c r="C76" s="8"/>
      <c r="D76" s="8"/>
      <c r="E76" s="9"/>
      <c r="F76" s="32"/>
      <c r="G76" s="8"/>
      <c r="H76" s="8"/>
      <c r="I76" s="9"/>
      <c r="J76" s="8"/>
      <c r="K76" s="8"/>
      <c r="L76" s="8"/>
      <c r="M76" s="9"/>
    </row>
    <row r="77" spans="1:13">
      <c r="A77" s="27" t="s">
        <v>131</v>
      </c>
      <c r="B77" s="30">
        <v>58</v>
      </c>
      <c r="C77" s="5">
        <v>0</v>
      </c>
      <c r="D77" s="5">
        <v>538</v>
      </c>
      <c r="E77" s="6">
        <v>14</v>
      </c>
      <c r="F77" s="30">
        <v>37</v>
      </c>
      <c r="G77" s="5">
        <v>0</v>
      </c>
      <c r="H77" s="5">
        <v>540</v>
      </c>
      <c r="I77" s="6">
        <v>0</v>
      </c>
      <c r="J77" s="5">
        <v>1</v>
      </c>
      <c r="K77" s="5">
        <v>0</v>
      </c>
      <c r="L77" s="5">
        <v>5</v>
      </c>
      <c r="M77" s="6">
        <v>2</v>
      </c>
    </row>
    <row r="78" spans="1:13">
      <c r="A78" s="27" t="s">
        <v>132</v>
      </c>
      <c r="B78" s="30">
        <v>0</v>
      </c>
      <c r="C78" s="5">
        <v>6300</v>
      </c>
      <c r="D78" s="5">
        <v>0</v>
      </c>
      <c r="E78" s="6">
        <v>25405</v>
      </c>
      <c r="F78" s="30">
        <v>0</v>
      </c>
      <c r="G78" s="5">
        <v>4376</v>
      </c>
      <c r="H78" s="5">
        <v>0</v>
      </c>
      <c r="I78" s="6">
        <v>22595</v>
      </c>
      <c r="J78" s="5">
        <v>0</v>
      </c>
      <c r="K78" s="5">
        <v>129</v>
      </c>
      <c r="L78" s="5">
        <v>0</v>
      </c>
      <c r="M78" s="6">
        <v>337</v>
      </c>
    </row>
    <row r="79" spans="1:13">
      <c r="A79" s="27" t="s">
        <v>133</v>
      </c>
      <c r="B79" s="30">
        <v>2806</v>
      </c>
      <c r="C79" s="5">
        <v>9731</v>
      </c>
      <c r="D79" s="5">
        <v>120393</v>
      </c>
      <c r="E79" s="6">
        <v>120745</v>
      </c>
      <c r="F79" s="30">
        <v>10205</v>
      </c>
      <c r="G79" s="5">
        <v>9243</v>
      </c>
      <c r="H79" s="5">
        <v>110888</v>
      </c>
      <c r="I79" s="6">
        <v>117827</v>
      </c>
      <c r="J79" s="5">
        <v>2753</v>
      </c>
      <c r="K79" s="5">
        <v>200</v>
      </c>
      <c r="L79" s="5">
        <v>19520</v>
      </c>
      <c r="M79" s="6">
        <v>3276</v>
      </c>
    </row>
    <row r="80" spans="1:13">
      <c r="A80" s="27" t="s">
        <v>134</v>
      </c>
      <c r="B80" s="30">
        <v>14875</v>
      </c>
      <c r="C80" s="5">
        <v>8656</v>
      </c>
      <c r="D80" s="5">
        <v>118169</v>
      </c>
      <c r="E80" s="6">
        <v>89932</v>
      </c>
      <c r="F80" s="30">
        <v>5995</v>
      </c>
      <c r="G80" s="5">
        <v>9957</v>
      </c>
      <c r="H80" s="5">
        <v>75096</v>
      </c>
      <c r="I80" s="6">
        <v>79855</v>
      </c>
      <c r="J80" s="5">
        <v>6483</v>
      </c>
      <c r="K80" s="5">
        <v>311</v>
      </c>
      <c r="L80" s="5">
        <v>38259</v>
      </c>
      <c r="M80" s="6">
        <v>11522</v>
      </c>
    </row>
    <row r="81" spans="1:13">
      <c r="A81" s="16" t="s">
        <v>361</v>
      </c>
      <c r="B81" s="30">
        <v>12826</v>
      </c>
      <c r="C81" s="5">
        <v>14662</v>
      </c>
      <c r="D81" s="5">
        <v>111190</v>
      </c>
      <c r="E81" s="6">
        <v>121423</v>
      </c>
      <c r="F81" s="30">
        <v>18444</v>
      </c>
      <c r="G81" s="5">
        <v>19963</v>
      </c>
      <c r="H81" s="5">
        <v>130901</v>
      </c>
      <c r="I81" s="6">
        <v>190215</v>
      </c>
      <c r="J81" s="5">
        <v>1002</v>
      </c>
      <c r="K81" s="5">
        <v>2816</v>
      </c>
      <c r="L81" s="5">
        <v>6695</v>
      </c>
      <c r="M81" s="6">
        <v>29123</v>
      </c>
    </row>
    <row r="82" spans="1:13">
      <c r="A82" s="27" t="s">
        <v>135</v>
      </c>
      <c r="B82" s="30">
        <v>1005</v>
      </c>
      <c r="C82" s="5">
        <v>924</v>
      </c>
      <c r="D82" s="5">
        <v>14851</v>
      </c>
      <c r="E82" s="6">
        <v>6632</v>
      </c>
      <c r="F82" s="30">
        <v>1687</v>
      </c>
      <c r="G82" s="5">
        <v>821</v>
      </c>
      <c r="H82" s="5">
        <v>12472</v>
      </c>
      <c r="I82" s="6">
        <v>7293</v>
      </c>
      <c r="J82" s="5">
        <v>0</v>
      </c>
      <c r="K82" s="5">
        <v>0</v>
      </c>
      <c r="L82" s="5">
        <v>0</v>
      </c>
      <c r="M82" s="6">
        <v>0</v>
      </c>
    </row>
    <row r="83" spans="1:13">
      <c r="A83" s="27" t="s">
        <v>136</v>
      </c>
      <c r="B83" s="30">
        <v>0</v>
      </c>
      <c r="C83" s="5">
        <v>0</v>
      </c>
      <c r="D83" s="5">
        <v>1246</v>
      </c>
      <c r="E83" s="6">
        <v>0</v>
      </c>
      <c r="F83" s="30">
        <v>0</v>
      </c>
      <c r="G83" s="5">
        <v>0</v>
      </c>
      <c r="H83" s="5">
        <v>1065</v>
      </c>
      <c r="I83" s="6">
        <v>0</v>
      </c>
      <c r="J83" s="5">
        <v>12</v>
      </c>
      <c r="K83" s="5">
        <v>0</v>
      </c>
      <c r="L83" s="5">
        <v>20</v>
      </c>
      <c r="M83" s="6">
        <v>16</v>
      </c>
    </row>
    <row r="84" spans="1:13">
      <c r="A84" s="27" t="s">
        <v>137</v>
      </c>
      <c r="B84" s="30">
        <v>0</v>
      </c>
      <c r="C84" s="5">
        <v>5</v>
      </c>
      <c r="D84" s="5">
        <v>0</v>
      </c>
      <c r="E84" s="6">
        <v>1538</v>
      </c>
      <c r="F84" s="30">
        <v>0</v>
      </c>
      <c r="G84" s="5">
        <v>339</v>
      </c>
      <c r="H84" s="5">
        <v>0</v>
      </c>
      <c r="I84" s="6">
        <v>1212</v>
      </c>
      <c r="J84" s="5">
        <v>0</v>
      </c>
      <c r="K84" s="5">
        <v>0</v>
      </c>
      <c r="L84" s="5">
        <v>0</v>
      </c>
      <c r="M84" s="6">
        <v>0</v>
      </c>
    </row>
    <row r="85" spans="1:13">
      <c r="A85" s="27" t="s">
        <v>138</v>
      </c>
      <c r="B85" s="30">
        <v>1969</v>
      </c>
      <c r="C85" s="5">
        <v>1999</v>
      </c>
      <c r="D85" s="5">
        <v>18865</v>
      </c>
      <c r="E85" s="6">
        <v>18988</v>
      </c>
      <c r="F85" s="30">
        <v>2186</v>
      </c>
      <c r="G85" s="5">
        <v>2485</v>
      </c>
      <c r="H85" s="5">
        <v>19252</v>
      </c>
      <c r="I85" s="6">
        <v>19883</v>
      </c>
      <c r="J85" s="5">
        <v>13</v>
      </c>
      <c r="K85" s="5">
        <v>162</v>
      </c>
      <c r="L85" s="5">
        <v>288</v>
      </c>
      <c r="M85" s="6">
        <v>1212</v>
      </c>
    </row>
    <row r="86" spans="1:13">
      <c r="A86" s="27" t="s">
        <v>139</v>
      </c>
      <c r="B86" s="30">
        <v>8690</v>
      </c>
      <c r="C86" s="5">
        <v>17273</v>
      </c>
      <c r="D86" s="5">
        <v>36892</v>
      </c>
      <c r="E86" s="6">
        <v>148964</v>
      </c>
      <c r="F86" s="30">
        <v>4201</v>
      </c>
      <c r="G86" s="5">
        <v>5809</v>
      </c>
      <c r="H86" s="5">
        <v>11864</v>
      </c>
      <c r="I86" s="6">
        <v>35723</v>
      </c>
      <c r="J86" s="5">
        <v>105</v>
      </c>
      <c r="K86" s="5">
        <v>1495</v>
      </c>
      <c r="L86" s="5">
        <v>105</v>
      </c>
      <c r="M86" s="6">
        <v>11988</v>
      </c>
    </row>
    <row r="87" spans="1:13">
      <c r="A87" s="27" t="s">
        <v>140</v>
      </c>
      <c r="B87" s="30">
        <v>3541</v>
      </c>
      <c r="C87" s="5">
        <v>2358</v>
      </c>
      <c r="D87" s="5">
        <v>21716</v>
      </c>
      <c r="E87" s="6">
        <v>24141</v>
      </c>
      <c r="F87" s="30">
        <v>2690</v>
      </c>
      <c r="G87" s="5">
        <v>2456</v>
      </c>
      <c r="H87" s="5">
        <v>16669</v>
      </c>
      <c r="I87" s="6">
        <v>16336</v>
      </c>
      <c r="J87" s="5">
        <v>937</v>
      </c>
      <c r="K87" s="5">
        <v>997</v>
      </c>
      <c r="L87" s="5">
        <v>4193</v>
      </c>
      <c r="M87" s="6">
        <v>9135</v>
      </c>
    </row>
    <row r="88" spans="1:13" ht="13">
      <c r="A88" s="26" t="s">
        <v>141</v>
      </c>
      <c r="B88" s="31">
        <v>45770</v>
      </c>
      <c r="C88" s="7">
        <v>61908</v>
      </c>
      <c r="D88" s="7">
        <v>443860</v>
      </c>
      <c r="E88" s="10">
        <v>557782</v>
      </c>
      <c r="F88" s="31">
        <v>45445</v>
      </c>
      <c r="G88" s="7">
        <v>55449</v>
      </c>
      <c r="H88" s="7">
        <v>378747</v>
      </c>
      <c r="I88" s="10">
        <v>490939</v>
      </c>
      <c r="J88" s="7">
        <v>11306</v>
      </c>
      <c r="K88" s="7">
        <v>6110</v>
      </c>
      <c r="L88" s="7">
        <v>69085</v>
      </c>
      <c r="M88" s="10">
        <v>66611</v>
      </c>
    </row>
    <row r="89" spans="1:13" ht="13">
      <c r="A89" s="26" t="s">
        <v>142</v>
      </c>
      <c r="B89" s="32"/>
      <c r="C89" s="8"/>
      <c r="D89" s="8"/>
      <c r="E89" s="9"/>
      <c r="F89" s="32"/>
      <c r="G89" s="8"/>
      <c r="H89" s="8"/>
      <c r="I89" s="9"/>
      <c r="J89" s="8"/>
      <c r="K89" s="8"/>
      <c r="L89" s="8"/>
      <c r="M89" s="9"/>
    </row>
    <row r="90" spans="1:13" s="51" customFormat="1">
      <c r="A90" s="27" t="s">
        <v>143</v>
      </c>
      <c r="B90" s="30">
        <v>3663</v>
      </c>
      <c r="C90" s="5">
        <v>2635</v>
      </c>
      <c r="D90" s="5">
        <v>29599</v>
      </c>
      <c r="E90" s="6">
        <v>25943</v>
      </c>
      <c r="F90" s="30">
        <v>1478</v>
      </c>
      <c r="G90" s="5">
        <v>954</v>
      </c>
      <c r="H90" s="5">
        <v>21081</v>
      </c>
      <c r="I90" s="6">
        <v>16216</v>
      </c>
      <c r="J90" s="5">
        <v>1738</v>
      </c>
      <c r="K90" s="5">
        <v>846</v>
      </c>
      <c r="L90" s="5">
        <v>8020</v>
      </c>
      <c r="M90" s="6">
        <v>8688</v>
      </c>
    </row>
    <row r="91" spans="1:13">
      <c r="A91" s="27" t="s">
        <v>144</v>
      </c>
      <c r="B91" s="30">
        <v>5637</v>
      </c>
      <c r="C91" s="5">
        <v>3259</v>
      </c>
      <c r="D91" s="5">
        <v>57439</v>
      </c>
      <c r="E91" s="6">
        <v>53854</v>
      </c>
      <c r="F91" s="30">
        <v>3195</v>
      </c>
      <c r="G91" s="5">
        <v>2563</v>
      </c>
      <c r="H91" s="5">
        <v>50064</v>
      </c>
      <c r="I91" s="6">
        <v>47750</v>
      </c>
      <c r="J91" s="5">
        <v>1083</v>
      </c>
      <c r="K91" s="5">
        <v>507</v>
      </c>
      <c r="L91" s="5">
        <v>5901</v>
      </c>
      <c r="M91" s="6">
        <v>6226</v>
      </c>
    </row>
    <row r="92" spans="1:13">
      <c r="A92" s="27" t="s">
        <v>145</v>
      </c>
      <c r="B92" s="30">
        <v>12178</v>
      </c>
      <c r="C92" s="5">
        <v>17199</v>
      </c>
      <c r="D92" s="5">
        <v>104508</v>
      </c>
      <c r="E92" s="6">
        <v>159294</v>
      </c>
      <c r="F92" s="30">
        <v>12797</v>
      </c>
      <c r="G92" s="5">
        <v>17298</v>
      </c>
      <c r="H92" s="5">
        <v>104980</v>
      </c>
      <c r="I92" s="6">
        <v>156586</v>
      </c>
      <c r="J92" s="5">
        <v>823</v>
      </c>
      <c r="K92" s="5">
        <v>786</v>
      </c>
      <c r="L92" s="5">
        <v>1801</v>
      </c>
      <c r="M92" s="6">
        <v>5381</v>
      </c>
    </row>
    <row r="93" spans="1:13">
      <c r="A93" s="27" t="s">
        <v>146</v>
      </c>
      <c r="B93" s="30">
        <v>3367</v>
      </c>
      <c r="C93" s="5">
        <v>1933</v>
      </c>
      <c r="D93" s="5">
        <v>30133</v>
      </c>
      <c r="E93" s="6">
        <v>32962</v>
      </c>
      <c r="F93" s="30">
        <v>3364</v>
      </c>
      <c r="G93" s="5">
        <v>2226</v>
      </c>
      <c r="H93" s="5">
        <v>29979</v>
      </c>
      <c r="I93" s="6">
        <v>32170</v>
      </c>
      <c r="J93" s="5">
        <v>19</v>
      </c>
      <c r="K93" s="5">
        <v>30</v>
      </c>
      <c r="L93" s="5">
        <v>106</v>
      </c>
      <c r="M93" s="6">
        <v>767</v>
      </c>
    </row>
    <row r="94" spans="1:13">
      <c r="A94" s="27" t="s">
        <v>147</v>
      </c>
      <c r="B94" s="30">
        <v>2773</v>
      </c>
      <c r="C94" s="5">
        <v>2847</v>
      </c>
      <c r="D94" s="5">
        <v>19186</v>
      </c>
      <c r="E94" s="6">
        <v>24155</v>
      </c>
      <c r="F94" s="30">
        <v>1575</v>
      </c>
      <c r="G94" s="5">
        <v>2184</v>
      </c>
      <c r="H94" s="5">
        <v>16471</v>
      </c>
      <c r="I94" s="6">
        <v>21905</v>
      </c>
      <c r="J94" s="5">
        <v>0</v>
      </c>
      <c r="K94" s="5">
        <v>0</v>
      </c>
      <c r="L94" s="5">
        <v>12</v>
      </c>
      <c r="M94" s="6">
        <v>0</v>
      </c>
    </row>
    <row r="95" spans="1:13">
      <c r="A95" s="27" t="s">
        <v>148</v>
      </c>
      <c r="B95" s="33" t="s">
        <v>80</v>
      </c>
      <c r="C95" s="34" t="s">
        <v>80</v>
      </c>
      <c r="D95" s="5">
        <v>41202</v>
      </c>
      <c r="E95" s="6">
        <v>32566</v>
      </c>
      <c r="F95" s="33" t="s">
        <v>80</v>
      </c>
      <c r="G95" s="34" t="s">
        <v>80</v>
      </c>
      <c r="H95" s="5">
        <v>40931</v>
      </c>
      <c r="I95" s="6">
        <v>31799</v>
      </c>
      <c r="J95" s="34" t="s">
        <v>80</v>
      </c>
      <c r="K95" s="34" t="s">
        <v>80</v>
      </c>
      <c r="L95" s="5">
        <v>6</v>
      </c>
      <c r="M95" s="6">
        <v>1</v>
      </c>
    </row>
    <row r="96" spans="1:13" ht="13">
      <c r="A96" s="26" t="s">
        <v>149</v>
      </c>
      <c r="B96" s="31">
        <f>SUM(B90:B95)</f>
        <v>27618</v>
      </c>
      <c r="C96" s="7">
        <f t="shared" ref="C96:M96" si="4">SUM(C90:C95)</f>
        <v>27873</v>
      </c>
      <c r="D96" s="7">
        <f t="shared" si="4"/>
        <v>282067</v>
      </c>
      <c r="E96" s="10">
        <f t="shared" si="4"/>
        <v>328774</v>
      </c>
      <c r="F96" s="31">
        <f t="shared" si="4"/>
        <v>22409</v>
      </c>
      <c r="G96" s="7">
        <f t="shared" si="4"/>
        <v>25225</v>
      </c>
      <c r="H96" s="7">
        <f t="shared" si="4"/>
        <v>263506</v>
      </c>
      <c r="I96" s="10">
        <f t="shared" si="4"/>
        <v>306426</v>
      </c>
      <c r="J96" s="7">
        <f t="shared" si="4"/>
        <v>3663</v>
      </c>
      <c r="K96" s="7">
        <f t="shared" si="4"/>
        <v>2169</v>
      </c>
      <c r="L96" s="7">
        <f t="shared" si="4"/>
        <v>15846</v>
      </c>
      <c r="M96" s="10">
        <f t="shared" si="4"/>
        <v>21063</v>
      </c>
    </row>
    <row r="97" spans="1:13" ht="13">
      <c r="A97" s="26" t="s">
        <v>150</v>
      </c>
      <c r="B97" s="32"/>
      <c r="C97" s="8"/>
      <c r="D97" s="8"/>
      <c r="E97" s="9"/>
      <c r="F97" s="32"/>
      <c r="G97" s="8"/>
      <c r="H97" s="8"/>
      <c r="I97" s="9"/>
      <c r="J97" s="8"/>
      <c r="K97" s="8"/>
      <c r="L97" s="8"/>
      <c r="M97" s="9"/>
    </row>
    <row r="98" spans="1:13">
      <c r="A98" s="27" t="s">
        <v>151</v>
      </c>
      <c r="B98" s="30">
        <v>0</v>
      </c>
      <c r="C98" s="5">
        <v>316</v>
      </c>
      <c r="D98" s="5">
        <v>-4</v>
      </c>
      <c r="E98" s="6">
        <v>1161</v>
      </c>
      <c r="F98" s="30">
        <v>0</v>
      </c>
      <c r="G98" s="5">
        <v>381</v>
      </c>
      <c r="H98" s="5">
        <v>0</v>
      </c>
      <c r="I98" s="6">
        <v>1133</v>
      </c>
      <c r="J98" s="5">
        <v>0</v>
      </c>
      <c r="K98" s="5">
        <v>0</v>
      </c>
      <c r="L98" s="5">
        <v>0</v>
      </c>
      <c r="M98" s="6">
        <v>1</v>
      </c>
    </row>
    <row r="99" spans="1:13">
      <c r="A99" s="27" t="s">
        <v>152</v>
      </c>
      <c r="B99" s="30">
        <v>3</v>
      </c>
      <c r="C99" s="5">
        <v>0</v>
      </c>
      <c r="D99" s="5">
        <v>1830</v>
      </c>
      <c r="E99" s="6">
        <v>56</v>
      </c>
      <c r="F99" s="30">
        <v>76</v>
      </c>
      <c r="G99" s="5">
        <v>63</v>
      </c>
      <c r="H99" s="5">
        <v>452</v>
      </c>
      <c r="I99" s="6">
        <v>365</v>
      </c>
      <c r="J99" s="5">
        <v>-51</v>
      </c>
      <c r="K99" s="5">
        <v>0</v>
      </c>
      <c r="L99" s="5">
        <v>428</v>
      </c>
      <c r="M99" s="6">
        <v>6</v>
      </c>
    </row>
    <row r="100" spans="1:13">
      <c r="A100" s="27" t="s">
        <v>153</v>
      </c>
      <c r="B100" s="30">
        <v>0</v>
      </c>
      <c r="C100" s="5">
        <v>6602</v>
      </c>
      <c r="D100" s="5">
        <v>40934</v>
      </c>
      <c r="E100" s="6">
        <v>69495</v>
      </c>
      <c r="F100" s="30">
        <v>36</v>
      </c>
      <c r="G100" s="5">
        <v>7832</v>
      </c>
      <c r="H100" s="5">
        <v>41901</v>
      </c>
      <c r="I100" s="6">
        <v>70399</v>
      </c>
      <c r="J100" s="5">
        <v>0</v>
      </c>
      <c r="K100" s="5">
        <v>0</v>
      </c>
      <c r="L100" s="5">
        <v>0</v>
      </c>
      <c r="M100" s="6">
        <v>0</v>
      </c>
    </row>
    <row r="101" spans="1:13" ht="13">
      <c r="A101" s="26" t="s">
        <v>154</v>
      </c>
      <c r="B101" s="31">
        <v>3</v>
      </c>
      <c r="C101" s="7">
        <v>6918</v>
      </c>
      <c r="D101" s="7">
        <v>42760</v>
      </c>
      <c r="E101" s="10">
        <v>70712</v>
      </c>
      <c r="F101" s="31">
        <v>112</v>
      </c>
      <c r="G101" s="7">
        <v>8276</v>
      </c>
      <c r="H101" s="7">
        <v>42353</v>
      </c>
      <c r="I101" s="10">
        <v>71897</v>
      </c>
      <c r="J101" s="7">
        <v>-51</v>
      </c>
      <c r="K101" s="7">
        <v>0</v>
      </c>
      <c r="L101" s="7">
        <v>428</v>
      </c>
      <c r="M101" s="10">
        <v>7</v>
      </c>
    </row>
    <row r="102" spans="1:13">
      <c r="A102" s="51" t="s">
        <v>362</v>
      </c>
      <c r="B102" s="48"/>
      <c r="C102" s="50"/>
      <c r="D102" s="50"/>
      <c r="E102" s="53" t="s">
        <v>358</v>
      </c>
      <c r="F102" s="48"/>
      <c r="G102" s="50"/>
      <c r="H102" s="50"/>
      <c r="I102" s="52"/>
      <c r="J102" s="48"/>
      <c r="K102" s="50"/>
      <c r="L102" s="50"/>
      <c r="M102" s="52"/>
    </row>
    <row r="103" spans="1:13" ht="13">
      <c r="A103" s="26" t="s">
        <v>155</v>
      </c>
      <c r="B103" s="32"/>
      <c r="C103" s="8"/>
      <c r="D103" s="8"/>
      <c r="E103" s="9"/>
      <c r="F103" s="32"/>
      <c r="G103" s="8"/>
      <c r="H103" s="8"/>
      <c r="I103" s="9"/>
      <c r="J103" s="8"/>
      <c r="K103" s="8"/>
      <c r="L103" s="8"/>
      <c r="M103" s="9"/>
    </row>
    <row r="104" spans="1:13">
      <c r="A104" s="27" t="s">
        <v>156</v>
      </c>
      <c r="B104" s="30">
        <v>306</v>
      </c>
      <c r="C104" s="5">
        <v>33</v>
      </c>
      <c r="D104" s="5">
        <v>9403</v>
      </c>
      <c r="E104" s="6">
        <v>3890</v>
      </c>
      <c r="F104" s="30">
        <v>484</v>
      </c>
      <c r="G104" s="5">
        <v>246</v>
      </c>
      <c r="H104" s="5">
        <v>6712</v>
      </c>
      <c r="I104" s="6">
        <v>2481</v>
      </c>
      <c r="J104" s="5">
        <v>90</v>
      </c>
      <c r="K104" s="5">
        <v>0</v>
      </c>
      <c r="L104" s="5">
        <v>2925</v>
      </c>
      <c r="M104" s="6">
        <v>1547</v>
      </c>
    </row>
    <row r="105" spans="1:13">
      <c r="A105" s="27" t="s">
        <v>131</v>
      </c>
      <c r="B105" s="30">
        <v>0</v>
      </c>
      <c r="C105" s="5">
        <v>0</v>
      </c>
      <c r="D105" s="5">
        <v>0</v>
      </c>
      <c r="E105" s="6">
        <v>2</v>
      </c>
      <c r="F105" s="30">
        <v>0</v>
      </c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5">
        <v>0</v>
      </c>
      <c r="M105" s="6">
        <v>0</v>
      </c>
    </row>
    <row r="106" spans="1:13">
      <c r="A106" s="27" t="s">
        <v>157</v>
      </c>
      <c r="B106" s="30">
        <v>0</v>
      </c>
      <c r="C106" s="5">
        <v>379</v>
      </c>
      <c r="D106" s="5">
        <v>2627</v>
      </c>
      <c r="E106" s="6">
        <v>3272</v>
      </c>
      <c r="F106" s="30">
        <v>132</v>
      </c>
      <c r="G106" s="5">
        <v>228</v>
      </c>
      <c r="H106" s="5">
        <v>2607</v>
      </c>
      <c r="I106" s="6">
        <v>2894</v>
      </c>
      <c r="J106" s="5">
        <v>0</v>
      </c>
      <c r="K106" s="5">
        <v>0</v>
      </c>
      <c r="L106" s="5">
        <v>0</v>
      </c>
      <c r="M106" s="6">
        <v>0</v>
      </c>
    </row>
    <row r="107" spans="1:13">
      <c r="A107" s="27" t="s">
        <v>158</v>
      </c>
      <c r="B107" s="30">
        <v>808</v>
      </c>
      <c r="C107" s="5">
        <v>0</v>
      </c>
      <c r="D107" s="5">
        <v>3346</v>
      </c>
      <c r="E107" s="6">
        <v>0</v>
      </c>
      <c r="F107" s="30">
        <v>88</v>
      </c>
      <c r="G107" s="5">
        <v>0</v>
      </c>
      <c r="H107" s="5">
        <v>2582</v>
      </c>
      <c r="I107" s="6">
        <v>0</v>
      </c>
      <c r="J107" s="5">
        <v>141</v>
      </c>
      <c r="K107" s="5">
        <v>0</v>
      </c>
      <c r="L107" s="5">
        <v>141</v>
      </c>
      <c r="M107" s="6">
        <v>0</v>
      </c>
    </row>
    <row r="108" spans="1:13">
      <c r="A108" s="27" t="s">
        <v>159</v>
      </c>
      <c r="B108" s="30">
        <v>0</v>
      </c>
      <c r="C108" s="5">
        <v>0</v>
      </c>
      <c r="D108" s="5">
        <v>436</v>
      </c>
      <c r="E108" s="6">
        <v>0</v>
      </c>
      <c r="F108" s="30">
        <v>0</v>
      </c>
      <c r="G108" s="5">
        <v>0</v>
      </c>
      <c r="H108" s="5">
        <v>446</v>
      </c>
      <c r="I108" s="6">
        <v>0</v>
      </c>
      <c r="J108" s="5">
        <v>0</v>
      </c>
      <c r="K108" s="5">
        <v>0</v>
      </c>
      <c r="L108" s="5">
        <v>0</v>
      </c>
      <c r="M108" s="6">
        <v>0</v>
      </c>
    </row>
    <row r="109" spans="1:13">
      <c r="A109" s="27" t="s">
        <v>160</v>
      </c>
      <c r="B109" s="30">
        <v>0</v>
      </c>
      <c r="C109" s="5">
        <v>0</v>
      </c>
      <c r="D109" s="5">
        <v>0</v>
      </c>
      <c r="E109" s="6">
        <v>0</v>
      </c>
      <c r="F109" s="30">
        <v>0</v>
      </c>
      <c r="G109" s="5">
        <v>502</v>
      </c>
      <c r="H109" s="5">
        <v>0</v>
      </c>
      <c r="I109" s="6">
        <v>3389</v>
      </c>
      <c r="J109" s="5">
        <v>0</v>
      </c>
      <c r="K109" s="5">
        <v>0</v>
      </c>
      <c r="L109" s="5">
        <v>0</v>
      </c>
      <c r="M109" s="6">
        <v>0</v>
      </c>
    </row>
    <row r="110" spans="1:13">
      <c r="A110" s="27" t="s">
        <v>161</v>
      </c>
      <c r="B110" s="30">
        <v>785</v>
      </c>
      <c r="C110" s="34" t="s">
        <v>80</v>
      </c>
      <c r="D110" s="5">
        <v>4412</v>
      </c>
      <c r="E110" s="6">
        <v>1871</v>
      </c>
      <c r="F110" s="30">
        <v>526</v>
      </c>
      <c r="G110" s="34" t="s">
        <v>80</v>
      </c>
      <c r="H110" s="5">
        <v>4136</v>
      </c>
      <c r="I110" s="6">
        <v>1747</v>
      </c>
      <c r="J110" s="5">
        <v>0</v>
      </c>
      <c r="K110" s="5">
        <v>0</v>
      </c>
      <c r="L110" s="5">
        <v>0</v>
      </c>
      <c r="M110" s="6">
        <v>0</v>
      </c>
    </row>
    <row r="111" spans="1:13">
      <c r="A111" s="27" t="s">
        <v>162</v>
      </c>
      <c r="B111" s="30">
        <v>0</v>
      </c>
      <c r="C111" s="5">
        <v>1</v>
      </c>
      <c r="D111" s="5">
        <v>237</v>
      </c>
      <c r="E111" s="6">
        <v>36</v>
      </c>
      <c r="F111" s="30">
        <v>19</v>
      </c>
      <c r="G111" s="5">
        <v>2</v>
      </c>
      <c r="H111" s="5">
        <v>229</v>
      </c>
      <c r="I111" s="6">
        <v>55</v>
      </c>
      <c r="J111" s="5">
        <v>0</v>
      </c>
      <c r="K111" s="5">
        <v>0</v>
      </c>
      <c r="L111" s="5">
        <v>0</v>
      </c>
      <c r="M111" s="6">
        <v>0</v>
      </c>
    </row>
    <row r="112" spans="1:13">
      <c r="A112" s="27" t="s">
        <v>163</v>
      </c>
      <c r="B112" s="30">
        <v>0</v>
      </c>
      <c r="C112" s="5">
        <v>389</v>
      </c>
      <c r="D112" s="5">
        <v>0</v>
      </c>
      <c r="E112" s="6">
        <v>3799</v>
      </c>
      <c r="F112" s="30">
        <v>0</v>
      </c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5">
        <v>0</v>
      </c>
      <c r="M112" s="6">
        <v>0</v>
      </c>
    </row>
    <row r="113" spans="1:13" ht="13">
      <c r="A113" s="26" t="s">
        <v>164</v>
      </c>
      <c r="B113" s="31">
        <v>1899</v>
      </c>
      <c r="C113" s="7">
        <v>802</v>
      </c>
      <c r="D113" s="7">
        <v>20461</v>
      </c>
      <c r="E113" s="10">
        <v>12870</v>
      </c>
      <c r="F113" s="31">
        <v>1249</v>
      </c>
      <c r="G113" s="7">
        <v>978</v>
      </c>
      <c r="H113" s="7">
        <v>16712</v>
      </c>
      <c r="I113" s="10">
        <v>10566</v>
      </c>
      <c r="J113" s="7">
        <v>231</v>
      </c>
      <c r="K113" s="7">
        <v>0</v>
      </c>
      <c r="L113" s="7">
        <v>3066</v>
      </c>
      <c r="M113" s="10">
        <v>1547</v>
      </c>
    </row>
    <row r="114" spans="1:13" ht="13">
      <c r="A114" s="26" t="s">
        <v>165</v>
      </c>
      <c r="B114" s="32"/>
      <c r="C114" s="8"/>
      <c r="D114" s="8"/>
      <c r="E114" s="9"/>
      <c r="F114" s="32"/>
      <c r="G114" s="8"/>
      <c r="H114" s="8"/>
      <c r="I114" s="9"/>
      <c r="J114" s="8"/>
      <c r="K114" s="8"/>
      <c r="L114" s="8"/>
      <c r="M114" s="9"/>
    </row>
    <row r="115" spans="1:13">
      <c r="A115" s="27" t="s">
        <v>166</v>
      </c>
      <c r="B115" s="30">
        <v>213</v>
      </c>
      <c r="C115" s="5">
        <v>323</v>
      </c>
      <c r="D115" s="5">
        <v>3784</v>
      </c>
      <c r="E115" s="6">
        <v>3209</v>
      </c>
      <c r="F115" s="30">
        <v>285</v>
      </c>
      <c r="G115" s="5">
        <v>190</v>
      </c>
      <c r="H115" s="5">
        <v>3451</v>
      </c>
      <c r="I115" s="6">
        <v>1773</v>
      </c>
      <c r="J115" s="5">
        <v>98</v>
      </c>
      <c r="K115" s="5">
        <v>52</v>
      </c>
      <c r="L115" s="5">
        <v>697</v>
      </c>
      <c r="M115" s="6">
        <v>1637</v>
      </c>
    </row>
    <row r="116" spans="1:13">
      <c r="A116" s="27" t="s">
        <v>167</v>
      </c>
      <c r="B116" s="30">
        <v>0</v>
      </c>
      <c r="C116" s="5">
        <v>159</v>
      </c>
      <c r="D116" s="5">
        <v>0</v>
      </c>
      <c r="E116" s="6">
        <v>1104</v>
      </c>
      <c r="F116" s="30">
        <v>0</v>
      </c>
      <c r="G116" s="5">
        <v>81</v>
      </c>
      <c r="H116" s="5">
        <v>0</v>
      </c>
      <c r="I116" s="6">
        <v>1174</v>
      </c>
      <c r="J116" s="5">
        <v>0</v>
      </c>
      <c r="K116" s="5">
        <v>0</v>
      </c>
      <c r="L116" s="5">
        <v>0</v>
      </c>
      <c r="M116" s="6">
        <v>0</v>
      </c>
    </row>
    <row r="117" spans="1:13">
      <c r="A117" s="27" t="s">
        <v>168</v>
      </c>
      <c r="B117" s="30">
        <v>0</v>
      </c>
      <c r="C117" s="5">
        <v>0</v>
      </c>
      <c r="D117" s="5">
        <v>45</v>
      </c>
      <c r="E117" s="6">
        <v>34</v>
      </c>
      <c r="F117" s="30">
        <v>7</v>
      </c>
      <c r="G117" s="5">
        <v>4</v>
      </c>
      <c r="H117" s="5">
        <v>44</v>
      </c>
      <c r="I117" s="6">
        <v>31</v>
      </c>
      <c r="J117" s="5">
        <v>0</v>
      </c>
      <c r="K117" s="5">
        <v>0</v>
      </c>
      <c r="L117" s="5">
        <v>0</v>
      </c>
      <c r="M117" s="6">
        <v>0</v>
      </c>
    </row>
    <row r="118" spans="1:13">
      <c r="A118" s="27" t="s">
        <v>169</v>
      </c>
      <c r="B118" s="30">
        <v>0</v>
      </c>
      <c r="C118" s="5">
        <v>0</v>
      </c>
      <c r="D118" s="5">
        <v>15</v>
      </c>
      <c r="E118" s="6">
        <v>0</v>
      </c>
      <c r="F118" s="30">
        <v>134</v>
      </c>
      <c r="G118" s="5">
        <v>6</v>
      </c>
      <c r="H118" s="5">
        <v>430</v>
      </c>
      <c r="I118" s="6">
        <v>658</v>
      </c>
      <c r="J118" s="5">
        <v>0</v>
      </c>
      <c r="K118" s="5">
        <v>0</v>
      </c>
      <c r="L118" s="5">
        <v>0</v>
      </c>
      <c r="M118" s="6">
        <v>0</v>
      </c>
    </row>
    <row r="119" spans="1:13">
      <c r="A119" s="27" t="s">
        <v>170</v>
      </c>
      <c r="B119" s="30">
        <v>161</v>
      </c>
      <c r="C119" s="5">
        <v>69</v>
      </c>
      <c r="D119" s="5">
        <v>1483</v>
      </c>
      <c r="E119" s="6">
        <v>2342</v>
      </c>
      <c r="F119" s="30">
        <v>111</v>
      </c>
      <c r="G119" s="5">
        <v>140</v>
      </c>
      <c r="H119" s="5">
        <v>1429</v>
      </c>
      <c r="I119" s="6">
        <v>2012</v>
      </c>
      <c r="J119" s="5">
        <v>0</v>
      </c>
      <c r="K119" s="5">
        <v>0</v>
      </c>
      <c r="L119" s="5">
        <v>0</v>
      </c>
      <c r="M119" s="6">
        <v>0</v>
      </c>
    </row>
    <row r="120" spans="1:13">
      <c r="A120" s="27" t="s">
        <v>171</v>
      </c>
      <c r="B120" s="30">
        <v>100</v>
      </c>
      <c r="C120" s="5">
        <v>278</v>
      </c>
      <c r="D120" s="5">
        <v>872</v>
      </c>
      <c r="E120" s="6">
        <v>3030</v>
      </c>
      <c r="F120" s="30">
        <v>107</v>
      </c>
      <c r="G120" s="5">
        <v>225</v>
      </c>
      <c r="H120" s="5">
        <v>904</v>
      </c>
      <c r="I120" s="6">
        <v>1609</v>
      </c>
      <c r="J120" s="5">
        <v>0</v>
      </c>
      <c r="K120" s="5">
        <v>0</v>
      </c>
      <c r="L120" s="5">
        <v>0</v>
      </c>
      <c r="M120" s="6">
        <v>0</v>
      </c>
    </row>
    <row r="121" spans="1:13">
      <c r="A121" s="27" t="s">
        <v>172</v>
      </c>
      <c r="B121" s="30">
        <v>1356</v>
      </c>
      <c r="C121" s="5">
        <v>2962</v>
      </c>
      <c r="D121" s="5">
        <v>20399</v>
      </c>
      <c r="E121" s="6">
        <v>25664</v>
      </c>
      <c r="F121" s="30">
        <v>1643</v>
      </c>
      <c r="G121" s="5">
        <v>3454</v>
      </c>
      <c r="H121" s="5">
        <v>21102</v>
      </c>
      <c r="I121" s="6">
        <v>26782</v>
      </c>
      <c r="J121" s="5">
        <v>0</v>
      </c>
      <c r="K121" s="5">
        <v>0</v>
      </c>
      <c r="L121" s="5">
        <v>45</v>
      </c>
      <c r="M121" s="6">
        <v>2</v>
      </c>
    </row>
    <row r="122" spans="1:13">
      <c r="A122" s="27" t="s">
        <v>173</v>
      </c>
      <c r="B122" s="30">
        <v>159</v>
      </c>
      <c r="C122" s="5">
        <v>95</v>
      </c>
      <c r="D122" s="5">
        <v>954</v>
      </c>
      <c r="E122" s="6">
        <v>1651</v>
      </c>
      <c r="F122" s="30">
        <v>129</v>
      </c>
      <c r="G122" s="5">
        <v>275</v>
      </c>
      <c r="H122" s="5">
        <v>928</v>
      </c>
      <c r="I122" s="6">
        <v>1309</v>
      </c>
      <c r="J122" s="5">
        <v>0</v>
      </c>
      <c r="K122" s="5">
        <v>0</v>
      </c>
      <c r="L122" s="5">
        <v>0</v>
      </c>
      <c r="M122" s="6">
        <v>0</v>
      </c>
    </row>
    <row r="123" spans="1:13" ht="13">
      <c r="A123" s="26" t="s">
        <v>174</v>
      </c>
      <c r="B123" s="31">
        <v>1989</v>
      </c>
      <c r="C123" s="7">
        <v>3886</v>
      </c>
      <c r="D123" s="7">
        <v>27552</v>
      </c>
      <c r="E123" s="10">
        <v>37034</v>
      </c>
      <c r="F123" s="31">
        <v>2416</v>
      </c>
      <c r="G123" s="7">
        <v>4375</v>
      </c>
      <c r="H123" s="7">
        <v>28288</v>
      </c>
      <c r="I123" s="10">
        <v>35348</v>
      </c>
      <c r="J123" s="7">
        <v>98</v>
      </c>
      <c r="K123" s="7">
        <v>52</v>
      </c>
      <c r="L123" s="7">
        <v>742</v>
      </c>
      <c r="M123" s="10">
        <v>1639</v>
      </c>
    </row>
    <row r="124" spans="1:13" ht="13">
      <c r="A124" s="26" t="s">
        <v>175</v>
      </c>
      <c r="B124" s="31">
        <f>+B75+B88+B96+B101+B113+B123</f>
        <v>131540</v>
      </c>
      <c r="C124" s="7">
        <f t="shared" ref="C124:M124" si="5">+C75+C88+C96+C101+C113+C123</f>
        <v>173106</v>
      </c>
      <c r="D124" s="7">
        <f t="shared" si="5"/>
        <v>1645796</v>
      </c>
      <c r="E124" s="10">
        <f t="shared" si="5"/>
        <v>1987521</v>
      </c>
      <c r="F124" s="31">
        <f t="shared" si="5"/>
        <v>120015</v>
      </c>
      <c r="G124" s="7">
        <f t="shared" si="5"/>
        <v>157339</v>
      </c>
      <c r="H124" s="7">
        <f t="shared" si="5"/>
        <v>1469592</v>
      </c>
      <c r="I124" s="10">
        <f t="shared" si="5"/>
        <v>1819479</v>
      </c>
      <c r="J124" s="7">
        <f t="shared" si="5"/>
        <v>23960</v>
      </c>
      <c r="K124" s="7">
        <f t="shared" si="5"/>
        <v>17334</v>
      </c>
      <c r="L124" s="7">
        <f t="shared" si="5"/>
        <v>174380</v>
      </c>
      <c r="M124" s="10">
        <f t="shared" si="5"/>
        <v>169966</v>
      </c>
    </row>
    <row r="125" spans="1:13" ht="13">
      <c r="A125" s="26"/>
      <c r="B125" s="31"/>
      <c r="C125" s="7"/>
      <c r="D125" s="7"/>
      <c r="E125" s="10"/>
      <c r="F125" s="31"/>
      <c r="G125" s="7"/>
      <c r="H125" s="7"/>
      <c r="I125" s="10"/>
      <c r="J125" s="7"/>
      <c r="K125" s="7"/>
      <c r="L125" s="7"/>
      <c r="M125" s="10"/>
    </row>
    <row r="126" spans="1:13" ht="13">
      <c r="A126" s="62" t="s">
        <v>365</v>
      </c>
      <c r="B126" s="31"/>
      <c r="C126" s="7"/>
      <c r="D126" s="7"/>
      <c r="E126" s="10"/>
      <c r="F126" s="31"/>
      <c r="G126" s="7"/>
      <c r="H126" s="7"/>
      <c r="I126" s="10"/>
      <c r="J126" s="7"/>
      <c r="K126" s="7"/>
      <c r="L126" s="7"/>
      <c r="M126" s="10"/>
    </row>
    <row r="127" spans="1:13" ht="13">
      <c r="A127" s="62" t="s">
        <v>48</v>
      </c>
      <c r="B127" s="69">
        <v>519</v>
      </c>
      <c r="C127" s="70">
        <v>356</v>
      </c>
      <c r="D127" s="70">
        <v>13187</v>
      </c>
      <c r="E127" s="71">
        <v>7099</v>
      </c>
      <c r="F127" s="69">
        <v>769</v>
      </c>
      <c r="G127" s="70">
        <v>436</v>
      </c>
      <c r="H127" s="70">
        <v>10163</v>
      </c>
      <c r="I127" s="71">
        <v>4254</v>
      </c>
      <c r="J127" s="70">
        <v>188</v>
      </c>
      <c r="K127" s="70">
        <v>52</v>
      </c>
      <c r="L127" s="70">
        <v>3622</v>
      </c>
      <c r="M127" s="71">
        <v>3184</v>
      </c>
    </row>
    <row r="128" spans="1:13" ht="13">
      <c r="A128" s="62" t="s">
        <v>49</v>
      </c>
      <c r="B128" s="69">
        <v>58</v>
      </c>
      <c r="C128" s="70">
        <v>316</v>
      </c>
      <c r="D128" s="70">
        <v>534</v>
      </c>
      <c r="E128" s="71">
        <v>1177</v>
      </c>
      <c r="F128" s="69">
        <v>37</v>
      </c>
      <c r="G128" s="70">
        <v>381</v>
      </c>
      <c r="H128" s="70">
        <v>540</v>
      </c>
      <c r="I128" s="71">
        <v>1133</v>
      </c>
      <c r="J128" s="70">
        <v>1</v>
      </c>
      <c r="K128" s="70">
        <v>0</v>
      </c>
      <c r="L128" s="70">
        <v>5</v>
      </c>
      <c r="M128" s="71">
        <v>3</v>
      </c>
    </row>
    <row r="129" spans="1:13" s="51" customFormat="1" ht="13">
      <c r="A129" s="62" t="s">
        <v>35</v>
      </c>
      <c r="B129" s="69">
        <v>470</v>
      </c>
      <c r="C129" s="70">
        <v>6300</v>
      </c>
      <c r="D129" s="70">
        <v>5370</v>
      </c>
      <c r="E129" s="71">
        <v>25405</v>
      </c>
      <c r="F129" s="69">
        <v>359</v>
      </c>
      <c r="G129" s="70">
        <v>4376</v>
      </c>
      <c r="H129" s="70">
        <v>4758</v>
      </c>
      <c r="I129" s="71">
        <v>22595</v>
      </c>
      <c r="J129" s="70">
        <v>22</v>
      </c>
      <c r="K129" s="70">
        <v>129</v>
      </c>
      <c r="L129" s="70">
        <v>423</v>
      </c>
      <c r="M129" s="71">
        <v>603</v>
      </c>
    </row>
    <row r="130" spans="1:13" ht="13">
      <c r="A130" s="62" t="s">
        <v>36</v>
      </c>
      <c r="B130" s="69">
        <v>18603</v>
      </c>
      <c r="C130" s="70">
        <v>33775</v>
      </c>
      <c r="D130" s="70">
        <v>251003</v>
      </c>
      <c r="E130" s="71">
        <v>309171</v>
      </c>
      <c r="F130" s="69">
        <v>20100</v>
      </c>
      <c r="G130" s="70">
        <v>28403</v>
      </c>
      <c r="H130" s="70">
        <v>224470</v>
      </c>
      <c r="I130" s="71">
        <v>283643</v>
      </c>
      <c r="J130" s="70">
        <v>5370</v>
      </c>
      <c r="K130" s="70">
        <v>1443</v>
      </c>
      <c r="L130" s="70">
        <v>32762</v>
      </c>
      <c r="M130" s="71">
        <v>22571</v>
      </c>
    </row>
    <row r="131" spans="1:13" ht="13">
      <c r="A131" s="62" t="s">
        <v>50</v>
      </c>
      <c r="B131" s="69">
        <v>3</v>
      </c>
      <c r="C131" s="70">
        <v>0</v>
      </c>
      <c r="D131" s="70">
        <v>1875</v>
      </c>
      <c r="E131" s="71">
        <v>90</v>
      </c>
      <c r="F131" s="69">
        <v>83</v>
      </c>
      <c r="G131" s="70">
        <v>67</v>
      </c>
      <c r="H131" s="70">
        <v>496</v>
      </c>
      <c r="I131" s="71">
        <v>396</v>
      </c>
      <c r="J131" s="70">
        <v>-51</v>
      </c>
      <c r="K131" s="70">
        <v>0</v>
      </c>
      <c r="L131" s="70">
        <v>428</v>
      </c>
      <c r="M131" s="71">
        <v>6</v>
      </c>
    </row>
    <row r="132" spans="1:13" ht="13">
      <c r="A132" s="62" t="s">
        <v>51</v>
      </c>
      <c r="B132" s="69">
        <v>30676</v>
      </c>
      <c r="C132" s="70">
        <v>17515</v>
      </c>
      <c r="D132" s="70">
        <v>268884</v>
      </c>
      <c r="E132" s="71">
        <v>229410</v>
      </c>
      <c r="F132" s="69">
        <v>15184</v>
      </c>
      <c r="G132" s="70">
        <v>12536</v>
      </c>
      <c r="H132" s="70">
        <v>194494</v>
      </c>
      <c r="I132" s="71">
        <v>180265</v>
      </c>
      <c r="J132" s="70">
        <v>9462</v>
      </c>
      <c r="K132" s="70">
        <v>1786</v>
      </c>
      <c r="L132" s="70">
        <v>65540</v>
      </c>
      <c r="M132" s="71">
        <v>47792</v>
      </c>
    </row>
    <row r="133" spans="1:13" ht="13">
      <c r="A133" s="62" t="s">
        <v>37</v>
      </c>
      <c r="B133" s="69">
        <v>25481</v>
      </c>
      <c r="C133" s="70">
        <v>32288</v>
      </c>
      <c r="D133" s="70">
        <v>256496</v>
      </c>
      <c r="E133" s="71">
        <v>335246</v>
      </c>
      <c r="F133" s="69">
        <v>28333</v>
      </c>
      <c r="G133" s="70">
        <v>35171</v>
      </c>
      <c r="H133" s="70">
        <v>257849</v>
      </c>
      <c r="I133" s="71">
        <v>333764</v>
      </c>
      <c r="J133" s="70">
        <v>1331</v>
      </c>
      <c r="K133" s="70">
        <v>1178</v>
      </c>
      <c r="L133" s="70">
        <v>6775</v>
      </c>
      <c r="M133" s="71">
        <v>9026</v>
      </c>
    </row>
    <row r="134" spans="1:13" ht="13">
      <c r="A134" s="62" t="s">
        <v>38</v>
      </c>
      <c r="B134" s="69">
        <v>27303</v>
      </c>
      <c r="C134" s="70">
        <v>44290</v>
      </c>
      <c r="D134" s="70">
        <v>291375</v>
      </c>
      <c r="E134" s="71">
        <v>414430</v>
      </c>
      <c r="F134" s="69">
        <v>33008</v>
      </c>
      <c r="G134" s="70">
        <v>45957</v>
      </c>
      <c r="H134" s="70">
        <v>260172</v>
      </c>
      <c r="I134" s="71">
        <v>460588</v>
      </c>
      <c r="J134" s="70">
        <v>1032</v>
      </c>
      <c r="K134" s="70">
        <v>7416</v>
      </c>
      <c r="L134" s="70">
        <v>36911</v>
      </c>
      <c r="M134" s="71">
        <v>49290</v>
      </c>
    </row>
    <row r="135" spans="1:13" ht="13">
      <c r="A135" s="62" t="s">
        <v>39</v>
      </c>
      <c r="B135" s="69">
        <v>4724</v>
      </c>
      <c r="C135" s="70">
        <v>3840</v>
      </c>
      <c r="D135" s="70">
        <v>39932</v>
      </c>
      <c r="E135" s="71">
        <v>35000</v>
      </c>
      <c r="F135" s="69">
        <v>3899</v>
      </c>
      <c r="G135" s="70">
        <v>3145</v>
      </c>
      <c r="H135" s="70">
        <v>34508</v>
      </c>
      <c r="I135" s="71">
        <v>32957</v>
      </c>
      <c r="J135" s="70">
        <v>0</v>
      </c>
      <c r="K135" s="70">
        <v>0</v>
      </c>
      <c r="L135" s="70">
        <v>12</v>
      </c>
      <c r="M135" s="71">
        <v>0</v>
      </c>
    </row>
    <row r="136" spans="1:13" ht="13">
      <c r="A136" s="62" t="s">
        <v>40</v>
      </c>
      <c r="B136" s="69">
        <v>2781</v>
      </c>
      <c r="C136" s="70">
        <v>1988</v>
      </c>
      <c r="D136" s="70">
        <v>37128</v>
      </c>
      <c r="E136" s="71">
        <v>27697</v>
      </c>
      <c r="F136" s="69">
        <v>2020</v>
      </c>
      <c r="G136" s="70">
        <v>2150</v>
      </c>
      <c r="H136" s="70">
        <v>25364</v>
      </c>
      <c r="I136" s="71">
        <v>21827</v>
      </c>
      <c r="J136" s="70">
        <v>2296</v>
      </c>
      <c r="K136" s="70">
        <v>1965</v>
      </c>
      <c r="L136" s="70">
        <v>7616</v>
      </c>
      <c r="M136" s="71">
        <v>5873</v>
      </c>
    </row>
    <row r="137" spans="1:13" ht="13">
      <c r="A137" s="62" t="s">
        <v>52</v>
      </c>
      <c r="B137" s="69">
        <v>291</v>
      </c>
      <c r="C137" s="70">
        <v>10</v>
      </c>
      <c r="D137" s="70">
        <v>5963</v>
      </c>
      <c r="E137" s="71">
        <v>6819</v>
      </c>
      <c r="F137" s="69">
        <v>932</v>
      </c>
      <c r="G137" s="70">
        <v>650</v>
      </c>
      <c r="H137" s="70">
        <v>5915</v>
      </c>
      <c r="I137" s="71">
        <v>6290</v>
      </c>
      <c r="J137" s="70">
        <v>0</v>
      </c>
      <c r="K137" s="70">
        <v>661</v>
      </c>
      <c r="L137" s="70">
        <v>0</v>
      </c>
      <c r="M137" s="71">
        <v>2148</v>
      </c>
    </row>
    <row r="138" spans="1:13" ht="13">
      <c r="A138" s="62" t="s">
        <v>41</v>
      </c>
      <c r="B138" s="69">
        <v>4816</v>
      </c>
      <c r="C138" s="70">
        <v>472</v>
      </c>
      <c r="D138" s="70">
        <v>63156</v>
      </c>
      <c r="E138" s="71">
        <v>24798</v>
      </c>
      <c r="F138" s="69">
        <v>4299</v>
      </c>
      <c r="G138" s="70">
        <v>1531</v>
      </c>
      <c r="H138" s="70">
        <v>47515</v>
      </c>
      <c r="I138" s="71">
        <v>25752</v>
      </c>
      <c r="J138" s="70">
        <v>3254</v>
      </c>
      <c r="K138" s="70">
        <v>50</v>
      </c>
      <c r="L138" s="70">
        <v>14119</v>
      </c>
      <c r="M138" s="71">
        <v>6618</v>
      </c>
    </row>
    <row r="139" spans="1:13" ht="13">
      <c r="A139" s="62" t="s">
        <v>42</v>
      </c>
      <c r="B139" s="69">
        <v>2069</v>
      </c>
      <c r="C139" s="70">
        <v>2277</v>
      </c>
      <c r="D139" s="70">
        <v>19737</v>
      </c>
      <c r="E139" s="71">
        <v>22018</v>
      </c>
      <c r="F139" s="69">
        <v>2293</v>
      </c>
      <c r="G139" s="70">
        <v>2710</v>
      </c>
      <c r="H139" s="70">
        <v>20156</v>
      </c>
      <c r="I139" s="71">
        <v>21492</v>
      </c>
      <c r="J139" s="70">
        <v>13</v>
      </c>
      <c r="K139" s="70">
        <v>162</v>
      </c>
      <c r="L139" s="70">
        <v>288</v>
      </c>
      <c r="M139" s="71">
        <v>1212</v>
      </c>
    </row>
    <row r="140" spans="1:13" ht="13">
      <c r="A140" s="62" t="s">
        <v>43</v>
      </c>
      <c r="B140" s="72" t="s">
        <v>80</v>
      </c>
      <c r="C140" s="73" t="s">
        <v>80</v>
      </c>
      <c r="D140" s="70">
        <v>270261</v>
      </c>
      <c r="E140" s="71">
        <v>275447</v>
      </c>
      <c r="F140" s="72" t="s">
        <v>80</v>
      </c>
      <c r="G140" s="73" t="s">
        <v>80</v>
      </c>
      <c r="H140" s="70">
        <v>268570</v>
      </c>
      <c r="I140" s="71">
        <v>273974</v>
      </c>
      <c r="J140" s="73" t="s">
        <v>80</v>
      </c>
      <c r="K140" s="73" t="s">
        <v>80</v>
      </c>
      <c r="L140" s="70">
        <v>1536</v>
      </c>
      <c r="M140" s="71">
        <v>515</v>
      </c>
    </row>
    <row r="141" spans="1:13" ht="13">
      <c r="A141" s="62" t="s">
        <v>44</v>
      </c>
      <c r="B141" s="69">
        <v>10046</v>
      </c>
      <c r="C141" s="70">
        <v>27226</v>
      </c>
      <c r="D141" s="70">
        <v>98225</v>
      </c>
      <c r="E141" s="71">
        <v>247922</v>
      </c>
      <c r="F141" s="69">
        <v>5880</v>
      </c>
      <c r="G141" s="70">
        <v>17095</v>
      </c>
      <c r="H141" s="70">
        <v>97025</v>
      </c>
      <c r="I141" s="71">
        <v>132904</v>
      </c>
      <c r="J141" s="70">
        <v>105</v>
      </c>
      <c r="K141" s="70">
        <v>1495</v>
      </c>
      <c r="L141" s="70">
        <v>150</v>
      </c>
      <c r="M141" s="71">
        <v>11990</v>
      </c>
    </row>
    <row r="142" spans="1:13" ht="13">
      <c r="A142" s="62" t="s">
        <v>45</v>
      </c>
      <c r="B142" s="69">
        <v>3700</v>
      </c>
      <c r="C142" s="70">
        <v>2453</v>
      </c>
      <c r="D142" s="70">
        <v>22670</v>
      </c>
      <c r="E142" s="71">
        <v>25792</v>
      </c>
      <c r="F142" s="69">
        <v>2819</v>
      </c>
      <c r="G142" s="70">
        <v>2731</v>
      </c>
      <c r="H142" s="70">
        <v>17597</v>
      </c>
      <c r="I142" s="71">
        <v>17645</v>
      </c>
      <c r="J142" s="70">
        <v>937</v>
      </c>
      <c r="K142" s="70">
        <v>997</v>
      </c>
      <c r="L142" s="70">
        <v>4193</v>
      </c>
      <c r="M142" s="71">
        <v>9135</v>
      </c>
    </row>
    <row r="143" spans="1:13" ht="13">
      <c r="A143" s="62" t="s">
        <v>53</v>
      </c>
      <c r="B143" s="69">
        <f>SUM(B127:B142)</f>
        <v>131540</v>
      </c>
      <c r="C143" s="70">
        <f t="shared" ref="C143:M143" si="6">SUM(C127:C142)</f>
        <v>173106</v>
      </c>
      <c r="D143" s="70">
        <f t="shared" si="6"/>
        <v>1645796</v>
      </c>
      <c r="E143" s="71">
        <f t="shared" si="6"/>
        <v>1987521</v>
      </c>
      <c r="F143" s="69">
        <f t="shared" si="6"/>
        <v>120015</v>
      </c>
      <c r="G143" s="70">
        <f t="shared" si="6"/>
        <v>157339</v>
      </c>
      <c r="H143" s="70">
        <f t="shared" si="6"/>
        <v>1469592</v>
      </c>
      <c r="I143" s="71">
        <f t="shared" si="6"/>
        <v>1819479</v>
      </c>
      <c r="J143" s="70">
        <f t="shared" si="6"/>
        <v>23960</v>
      </c>
      <c r="K143" s="70">
        <f t="shared" si="6"/>
        <v>17334</v>
      </c>
      <c r="L143" s="70">
        <f t="shared" si="6"/>
        <v>174380</v>
      </c>
      <c r="M143" s="71">
        <f t="shared" si="6"/>
        <v>169966</v>
      </c>
    </row>
    <row r="144" spans="1:13" ht="13">
      <c r="A144" s="26"/>
      <c r="B144" s="31"/>
      <c r="C144" s="7"/>
      <c r="D144" s="7"/>
      <c r="E144" s="10"/>
      <c r="F144" s="31"/>
      <c r="G144" s="7"/>
      <c r="H144" s="7"/>
      <c r="I144" s="10"/>
      <c r="J144" s="7"/>
      <c r="K144" s="7"/>
      <c r="L144" s="7"/>
      <c r="M144" s="10"/>
    </row>
    <row r="145" spans="1:13" ht="13">
      <c r="A145" s="26" t="s">
        <v>9</v>
      </c>
      <c r="B145" s="31"/>
      <c r="C145" s="7"/>
      <c r="D145" s="7"/>
      <c r="E145" s="10"/>
      <c r="F145" s="31"/>
      <c r="G145" s="7"/>
      <c r="H145" s="7"/>
      <c r="I145" s="10"/>
      <c r="J145" s="7"/>
      <c r="K145" s="7"/>
      <c r="L145" s="7"/>
      <c r="M145" s="10"/>
    </row>
    <row r="146" spans="1:13" ht="13">
      <c r="A146" s="26" t="s">
        <v>176</v>
      </c>
      <c r="B146" s="32"/>
      <c r="C146" s="8"/>
      <c r="D146" s="8"/>
      <c r="E146" s="9"/>
      <c r="F146" s="32"/>
      <c r="G146" s="8"/>
      <c r="H146" s="8"/>
      <c r="I146" s="9"/>
      <c r="J146" s="8"/>
      <c r="K146" s="8"/>
      <c r="L146" s="8"/>
      <c r="M146" s="9"/>
    </row>
    <row r="147" spans="1:13" ht="13">
      <c r="A147" s="26" t="s">
        <v>177</v>
      </c>
      <c r="B147" s="32"/>
      <c r="C147" s="8"/>
      <c r="D147" s="8"/>
      <c r="E147" s="9"/>
      <c r="F147" s="32"/>
      <c r="G147" s="8"/>
      <c r="H147" s="8"/>
      <c r="I147" s="9"/>
      <c r="J147" s="8"/>
      <c r="K147" s="8"/>
      <c r="L147" s="8"/>
      <c r="M147" s="9"/>
    </row>
    <row r="148" spans="1:13">
      <c r="A148" s="27" t="s">
        <v>178</v>
      </c>
      <c r="B148" s="30">
        <v>74</v>
      </c>
      <c r="C148" s="5">
        <v>0</v>
      </c>
      <c r="D148" s="5">
        <v>1850</v>
      </c>
      <c r="E148" s="6">
        <v>210</v>
      </c>
      <c r="F148" s="30">
        <v>95</v>
      </c>
      <c r="G148" s="5">
        <v>0</v>
      </c>
      <c r="H148" s="5">
        <v>1671</v>
      </c>
      <c r="I148" s="6">
        <v>0</v>
      </c>
      <c r="J148" s="5">
        <v>2</v>
      </c>
      <c r="K148" s="5">
        <v>15</v>
      </c>
      <c r="L148" s="5">
        <v>2</v>
      </c>
      <c r="M148" s="6">
        <v>192</v>
      </c>
    </row>
    <row r="149" spans="1:13">
      <c r="A149" s="27" t="s">
        <v>179</v>
      </c>
      <c r="B149" s="30">
        <v>10250</v>
      </c>
      <c r="C149" s="5">
        <v>10426</v>
      </c>
      <c r="D149" s="5">
        <v>96298</v>
      </c>
      <c r="E149" s="6">
        <v>106243</v>
      </c>
      <c r="F149" s="30">
        <v>10581</v>
      </c>
      <c r="G149" s="5">
        <v>10034</v>
      </c>
      <c r="H149" s="5">
        <v>96135</v>
      </c>
      <c r="I149" s="6">
        <v>100954</v>
      </c>
      <c r="J149" s="5">
        <v>0</v>
      </c>
      <c r="K149" s="5">
        <v>499</v>
      </c>
      <c r="L149" s="5">
        <v>213</v>
      </c>
      <c r="M149" s="6">
        <v>5581</v>
      </c>
    </row>
    <row r="150" spans="1:13">
      <c r="A150" s="27" t="s">
        <v>180</v>
      </c>
      <c r="B150" s="33" t="s">
        <v>80</v>
      </c>
      <c r="C150" s="34" t="s">
        <v>80</v>
      </c>
      <c r="D150" s="5">
        <v>3654</v>
      </c>
      <c r="E150" s="6">
        <v>0</v>
      </c>
      <c r="F150" s="33" t="s">
        <v>80</v>
      </c>
      <c r="G150" s="34" t="s">
        <v>80</v>
      </c>
      <c r="H150" s="5">
        <v>4261</v>
      </c>
      <c r="I150" s="6">
        <v>7300</v>
      </c>
      <c r="J150" s="34" t="s">
        <v>80</v>
      </c>
      <c r="K150" s="34" t="s">
        <v>80</v>
      </c>
      <c r="L150" s="5">
        <v>35</v>
      </c>
      <c r="M150" s="6">
        <v>0</v>
      </c>
    </row>
    <row r="151" spans="1:13" ht="13">
      <c r="A151" s="26" t="s">
        <v>181</v>
      </c>
      <c r="B151" s="31">
        <f>SUM(B148:B150)</f>
        <v>10324</v>
      </c>
      <c r="C151" s="7">
        <f t="shared" ref="C151:M151" si="7">SUM(C148:C150)</f>
        <v>10426</v>
      </c>
      <c r="D151" s="7">
        <f t="shared" si="7"/>
        <v>101802</v>
      </c>
      <c r="E151" s="10">
        <f t="shared" si="7"/>
        <v>106453</v>
      </c>
      <c r="F151" s="31">
        <f t="shared" si="7"/>
        <v>10676</v>
      </c>
      <c r="G151" s="7">
        <f t="shared" si="7"/>
        <v>10034</v>
      </c>
      <c r="H151" s="7">
        <f t="shared" si="7"/>
        <v>102067</v>
      </c>
      <c r="I151" s="10">
        <f t="shared" si="7"/>
        <v>108254</v>
      </c>
      <c r="J151" s="7">
        <f t="shared" si="7"/>
        <v>2</v>
      </c>
      <c r="K151" s="7">
        <f t="shared" si="7"/>
        <v>514</v>
      </c>
      <c r="L151" s="7">
        <f t="shared" si="7"/>
        <v>250</v>
      </c>
      <c r="M151" s="10">
        <f t="shared" si="7"/>
        <v>5773</v>
      </c>
    </row>
    <row r="152" spans="1:13" ht="13">
      <c r="A152" s="26" t="s">
        <v>182</v>
      </c>
      <c r="B152" s="32"/>
      <c r="C152" s="8"/>
      <c r="D152" s="8"/>
      <c r="E152" s="9"/>
      <c r="F152" s="32"/>
      <c r="G152" s="8"/>
      <c r="H152" s="8"/>
      <c r="I152" s="9"/>
      <c r="J152" s="8"/>
      <c r="K152" s="8"/>
      <c r="L152" s="8"/>
      <c r="M152" s="9"/>
    </row>
    <row r="153" spans="1:13">
      <c r="A153" s="27" t="s">
        <v>183</v>
      </c>
      <c r="B153" s="30">
        <v>0</v>
      </c>
      <c r="C153" s="5">
        <v>0</v>
      </c>
      <c r="D153" s="5">
        <v>153</v>
      </c>
      <c r="E153" s="6">
        <v>0</v>
      </c>
      <c r="F153" s="30">
        <v>17</v>
      </c>
      <c r="G153" s="5">
        <v>3</v>
      </c>
      <c r="H153" s="5">
        <v>124</v>
      </c>
      <c r="I153" s="6">
        <v>13</v>
      </c>
      <c r="J153" s="5">
        <v>0</v>
      </c>
      <c r="K153" s="5">
        <v>0</v>
      </c>
      <c r="L153" s="5">
        <v>0</v>
      </c>
      <c r="M153" s="6">
        <v>0</v>
      </c>
    </row>
    <row r="154" spans="1:13">
      <c r="A154" s="27" t="s">
        <v>184</v>
      </c>
      <c r="B154" s="33" t="s">
        <v>80</v>
      </c>
      <c r="C154" s="34" t="s">
        <v>80</v>
      </c>
      <c r="D154" s="5">
        <v>60</v>
      </c>
      <c r="E154" s="6">
        <v>90</v>
      </c>
      <c r="F154" s="33" t="s">
        <v>80</v>
      </c>
      <c r="G154" s="34" t="s">
        <v>80</v>
      </c>
      <c r="H154" s="5">
        <v>79</v>
      </c>
      <c r="I154" s="6">
        <v>1105</v>
      </c>
      <c r="J154" s="34" t="s">
        <v>80</v>
      </c>
      <c r="K154" s="34" t="s">
        <v>80</v>
      </c>
      <c r="L154" s="5">
        <v>45</v>
      </c>
      <c r="M154" s="6">
        <v>99</v>
      </c>
    </row>
    <row r="155" spans="1:13" ht="13">
      <c r="A155" s="26" t="s">
        <v>185</v>
      </c>
      <c r="B155" s="31">
        <f>SUM(B153:B154)</f>
        <v>0</v>
      </c>
      <c r="C155" s="7">
        <f t="shared" ref="C155:M155" si="8">SUM(C153:C154)</f>
        <v>0</v>
      </c>
      <c r="D155" s="7">
        <f t="shared" si="8"/>
        <v>213</v>
      </c>
      <c r="E155" s="10">
        <f t="shared" si="8"/>
        <v>90</v>
      </c>
      <c r="F155" s="31">
        <f t="shared" si="8"/>
        <v>17</v>
      </c>
      <c r="G155" s="7">
        <f t="shared" si="8"/>
        <v>3</v>
      </c>
      <c r="H155" s="7">
        <f t="shared" si="8"/>
        <v>203</v>
      </c>
      <c r="I155" s="10">
        <f t="shared" si="8"/>
        <v>1118</v>
      </c>
      <c r="J155" s="7">
        <f t="shared" si="8"/>
        <v>0</v>
      </c>
      <c r="K155" s="7">
        <f t="shared" si="8"/>
        <v>0</v>
      </c>
      <c r="L155" s="7">
        <f t="shared" si="8"/>
        <v>45</v>
      </c>
      <c r="M155" s="10">
        <f t="shared" si="8"/>
        <v>99</v>
      </c>
    </row>
    <row r="156" spans="1:13" ht="13">
      <c r="A156" s="26" t="s">
        <v>186</v>
      </c>
      <c r="B156" s="31">
        <f>+B151+B155</f>
        <v>10324</v>
      </c>
      <c r="C156" s="7">
        <f t="shared" ref="C156:M156" si="9">+C151+C155</f>
        <v>10426</v>
      </c>
      <c r="D156" s="7">
        <f t="shared" si="9"/>
        <v>102015</v>
      </c>
      <c r="E156" s="10">
        <f t="shared" si="9"/>
        <v>106543</v>
      </c>
      <c r="F156" s="31">
        <f t="shared" si="9"/>
        <v>10693</v>
      </c>
      <c r="G156" s="7">
        <f t="shared" si="9"/>
        <v>10037</v>
      </c>
      <c r="H156" s="7">
        <f t="shared" si="9"/>
        <v>102270</v>
      </c>
      <c r="I156" s="10">
        <f t="shared" si="9"/>
        <v>109372</v>
      </c>
      <c r="J156" s="7">
        <f t="shared" si="9"/>
        <v>2</v>
      </c>
      <c r="K156" s="7">
        <f t="shared" si="9"/>
        <v>514</v>
      </c>
      <c r="L156" s="7">
        <f t="shared" si="9"/>
        <v>295</v>
      </c>
      <c r="M156" s="10">
        <f t="shared" si="9"/>
        <v>5872</v>
      </c>
    </row>
    <row r="157" spans="1:13" ht="13">
      <c r="A157" s="26" t="s">
        <v>10</v>
      </c>
      <c r="B157" s="31">
        <f t="shared" ref="B157:M157" si="10">+B45+B124+B156</f>
        <v>283133</v>
      </c>
      <c r="C157" s="7">
        <f t="shared" si="10"/>
        <v>293344</v>
      </c>
      <c r="D157" s="7">
        <f t="shared" si="10"/>
        <v>3363236</v>
      </c>
      <c r="E157" s="10">
        <f t="shared" si="10"/>
        <v>3559748</v>
      </c>
      <c r="F157" s="31">
        <f t="shared" si="10"/>
        <v>235309</v>
      </c>
      <c r="G157" s="7">
        <f t="shared" si="10"/>
        <v>242920</v>
      </c>
      <c r="H157" s="7">
        <f t="shared" si="10"/>
        <v>2871759</v>
      </c>
      <c r="I157" s="10">
        <f t="shared" si="10"/>
        <v>3083245</v>
      </c>
      <c r="J157" s="7">
        <f t="shared" si="10"/>
        <v>67856</v>
      </c>
      <c r="K157" s="7">
        <f t="shared" si="10"/>
        <v>60767</v>
      </c>
      <c r="L157" s="7">
        <f t="shared" si="10"/>
        <v>490964</v>
      </c>
      <c r="M157" s="10">
        <f t="shared" si="10"/>
        <v>506217</v>
      </c>
    </row>
    <row r="158" spans="1:13">
      <c r="A158" s="47" t="s">
        <v>358</v>
      </c>
      <c r="B158" s="48"/>
      <c r="C158" s="50"/>
      <c r="D158" s="50"/>
      <c r="E158" s="52"/>
      <c r="F158" s="48"/>
      <c r="G158" s="50"/>
      <c r="H158" s="50"/>
      <c r="I158" s="52"/>
      <c r="J158" s="48"/>
      <c r="K158" s="50"/>
      <c r="L158" s="50"/>
      <c r="M158" s="52"/>
    </row>
    <row r="159" spans="1:13">
      <c r="A159" s="42"/>
      <c r="B159" s="48"/>
      <c r="C159" s="50"/>
      <c r="D159" s="50"/>
      <c r="E159" s="52"/>
      <c r="F159" s="48"/>
      <c r="G159" s="50"/>
      <c r="H159" s="50"/>
      <c r="I159" s="52"/>
      <c r="J159" s="50"/>
      <c r="K159" s="50"/>
      <c r="L159" s="50"/>
      <c r="M159" s="52"/>
    </row>
    <row r="160" spans="1:13" ht="13">
      <c r="A160" s="62" t="s">
        <v>365</v>
      </c>
      <c r="B160" s="48"/>
      <c r="C160" s="50"/>
      <c r="D160" s="50"/>
      <c r="E160" s="52"/>
      <c r="F160" s="48"/>
      <c r="G160" s="50"/>
      <c r="H160" s="50"/>
      <c r="I160" s="52"/>
      <c r="J160" s="50"/>
      <c r="K160" s="50"/>
      <c r="L160" s="50"/>
      <c r="M160" s="52"/>
    </row>
    <row r="161" spans="1:14" ht="13">
      <c r="A161" s="63" t="s">
        <v>37</v>
      </c>
      <c r="B161" s="64">
        <v>74</v>
      </c>
      <c r="C161" s="65">
        <v>0</v>
      </c>
      <c r="D161" s="65">
        <v>2003</v>
      </c>
      <c r="E161" s="66">
        <v>210</v>
      </c>
      <c r="F161" s="64">
        <v>112</v>
      </c>
      <c r="G161" s="65">
        <v>3</v>
      </c>
      <c r="H161" s="65">
        <v>1795</v>
      </c>
      <c r="I161" s="66">
        <v>13</v>
      </c>
      <c r="J161" s="65">
        <v>2</v>
      </c>
      <c r="K161" s="65">
        <v>15</v>
      </c>
      <c r="L161" s="65">
        <v>2</v>
      </c>
      <c r="M161" s="66">
        <v>192</v>
      </c>
      <c r="N161" s="74"/>
    </row>
    <row r="162" spans="1:14" ht="13">
      <c r="A162" s="63" t="s">
        <v>38</v>
      </c>
      <c r="B162" s="64">
        <v>10250</v>
      </c>
      <c r="C162" s="65">
        <v>10426</v>
      </c>
      <c r="D162" s="65">
        <v>96298</v>
      </c>
      <c r="E162" s="66">
        <v>106243</v>
      </c>
      <c r="F162" s="64">
        <v>10581</v>
      </c>
      <c r="G162" s="65">
        <v>10034</v>
      </c>
      <c r="H162" s="65">
        <v>96135</v>
      </c>
      <c r="I162" s="66">
        <v>100954</v>
      </c>
      <c r="J162" s="65">
        <v>0</v>
      </c>
      <c r="K162" s="65">
        <v>499</v>
      </c>
      <c r="L162" s="65">
        <v>213</v>
      </c>
      <c r="M162" s="66">
        <v>5581</v>
      </c>
      <c r="N162" s="74"/>
    </row>
    <row r="163" spans="1:14" ht="13">
      <c r="A163" s="63" t="s">
        <v>43</v>
      </c>
      <c r="B163" s="68" t="s">
        <v>80</v>
      </c>
      <c r="C163" s="67" t="s">
        <v>80</v>
      </c>
      <c r="D163" s="65">
        <v>3714</v>
      </c>
      <c r="E163" s="66">
        <v>90</v>
      </c>
      <c r="F163" s="68" t="s">
        <v>80</v>
      </c>
      <c r="G163" s="67" t="s">
        <v>80</v>
      </c>
      <c r="H163" s="65">
        <v>4340</v>
      </c>
      <c r="I163" s="66">
        <v>8405</v>
      </c>
      <c r="J163" s="67" t="s">
        <v>80</v>
      </c>
      <c r="K163" s="67" t="s">
        <v>80</v>
      </c>
      <c r="L163" s="65">
        <v>80</v>
      </c>
      <c r="M163" s="66">
        <v>99</v>
      </c>
      <c r="N163" s="74"/>
    </row>
    <row r="164" spans="1:14" ht="13">
      <c r="A164" s="62" t="s">
        <v>54</v>
      </c>
      <c r="B164" s="69">
        <f>SUM(B161:B163)</f>
        <v>10324</v>
      </c>
      <c r="C164" s="70">
        <f t="shared" ref="C164:M164" si="11">SUM(C161:C163)</f>
        <v>10426</v>
      </c>
      <c r="D164" s="70">
        <f t="shared" si="11"/>
        <v>102015</v>
      </c>
      <c r="E164" s="71">
        <f t="shared" si="11"/>
        <v>106543</v>
      </c>
      <c r="F164" s="69">
        <f t="shared" si="11"/>
        <v>10693</v>
      </c>
      <c r="G164" s="70">
        <f t="shared" si="11"/>
        <v>10037</v>
      </c>
      <c r="H164" s="70">
        <f t="shared" si="11"/>
        <v>102270</v>
      </c>
      <c r="I164" s="71">
        <f t="shared" si="11"/>
        <v>109372</v>
      </c>
      <c r="J164" s="70">
        <f t="shared" si="11"/>
        <v>2</v>
      </c>
      <c r="K164" s="70">
        <f t="shared" si="11"/>
        <v>514</v>
      </c>
      <c r="L164" s="70">
        <f t="shared" si="11"/>
        <v>295</v>
      </c>
      <c r="M164" s="71">
        <f t="shared" si="11"/>
        <v>5872</v>
      </c>
      <c r="N164" s="74"/>
    </row>
    <row r="165" spans="1:14" ht="13">
      <c r="A165" s="62" t="s">
        <v>10</v>
      </c>
      <c r="B165" s="69">
        <v>283133</v>
      </c>
      <c r="C165" s="70">
        <v>293344</v>
      </c>
      <c r="D165" s="70">
        <v>3363236</v>
      </c>
      <c r="E165" s="71">
        <v>3559748</v>
      </c>
      <c r="F165" s="69">
        <v>235309</v>
      </c>
      <c r="G165" s="70">
        <v>242920</v>
      </c>
      <c r="H165" s="70">
        <v>2871759</v>
      </c>
      <c r="I165" s="71">
        <v>3083245</v>
      </c>
      <c r="J165" s="70">
        <v>67856</v>
      </c>
      <c r="K165" s="70">
        <v>60767</v>
      </c>
      <c r="L165" s="70">
        <v>490964</v>
      </c>
      <c r="M165" s="71">
        <v>506217</v>
      </c>
      <c r="N165" s="74"/>
    </row>
    <row r="166" spans="1:14">
      <c r="B166" s="48"/>
      <c r="C166" s="50"/>
      <c r="D166" s="50"/>
      <c r="E166" s="52"/>
      <c r="F166" s="48"/>
      <c r="G166" s="50"/>
      <c r="H166" s="50"/>
      <c r="I166" s="52"/>
      <c r="J166" s="50"/>
      <c r="K166" s="50"/>
      <c r="L166" s="50"/>
      <c r="M166" s="52"/>
    </row>
    <row r="167" spans="1:14" ht="13">
      <c r="A167" s="26" t="s">
        <v>11</v>
      </c>
      <c r="B167" s="31"/>
      <c r="C167" s="7"/>
      <c r="D167" s="7"/>
      <c r="E167" s="10"/>
      <c r="F167" s="31"/>
      <c r="G167" s="7"/>
      <c r="H167" s="7"/>
      <c r="I167" s="10"/>
      <c r="J167" s="7"/>
      <c r="K167" s="7"/>
      <c r="L167" s="7"/>
      <c r="M167" s="10"/>
    </row>
    <row r="168" spans="1:14" ht="13">
      <c r="A168" s="26" t="s">
        <v>55</v>
      </c>
      <c r="B168" s="32"/>
      <c r="C168" s="8"/>
      <c r="D168" s="8"/>
      <c r="E168" s="9"/>
      <c r="F168" s="32"/>
      <c r="G168" s="8"/>
      <c r="H168" s="8"/>
      <c r="I168" s="9"/>
      <c r="J168" s="8"/>
      <c r="K168" s="8"/>
      <c r="L168" s="8"/>
      <c r="M168" s="9"/>
    </row>
    <row r="169" spans="1:14" ht="13">
      <c r="A169" s="26" t="s">
        <v>187</v>
      </c>
      <c r="B169" s="32"/>
      <c r="C169" s="8"/>
      <c r="D169" s="8"/>
      <c r="E169" s="9"/>
      <c r="F169" s="32"/>
      <c r="G169" s="8"/>
      <c r="H169" s="8"/>
      <c r="I169" s="9"/>
      <c r="J169" s="8"/>
      <c r="K169" s="8"/>
      <c r="L169" s="8"/>
      <c r="M169" s="9"/>
    </row>
    <row r="170" spans="1:14">
      <c r="A170" s="27" t="s">
        <v>188</v>
      </c>
      <c r="B170" s="30">
        <v>337</v>
      </c>
      <c r="C170" s="5">
        <v>400</v>
      </c>
      <c r="D170" s="5">
        <v>4575</v>
      </c>
      <c r="E170" s="6">
        <v>3580</v>
      </c>
      <c r="F170" s="30">
        <v>165</v>
      </c>
      <c r="G170" s="5">
        <v>163</v>
      </c>
      <c r="H170" s="5">
        <v>2445</v>
      </c>
      <c r="I170" s="6">
        <v>2000</v>
      </c>
      <c r="J170" s="5">
        <v>146</v>
      </c>
      <c r="K170" s="5">
        <v>270</v>
      </c>
      <c r="L170" s="5">
        <v>1904</v>
      </c>
      <c r="M170" s="6">
        <v>1500</v>
      </c>
    </row>
    <row r="171" spans="1:14">
      <c r="A171" s="27" t="s">
        <v>189</v>
      </c>
      <c r="B171" s="30">
        <v>34623</v>
      </c>
      <c r="C171" s="5">
        <v>35522</v>
      </c>
      <c r="D171" s="5">
        <v>322267</v>
      </c>
      <c r="E171" s="6">
        <v>430060</v>
      </c>
      <c r="F171" s="30">
        <v>20468</v>
      </c>
      <c r="G171" s="5">
        <v>28443</v>
      </c>
      <c r="H171" s="5">
        <v>173514</v>
      </c>
      <c r="I171" s="6">
        <v>315343</v>
      </c>
      <c r="J171" s="5">
        <v>10008</v>
      </c>
      <c r="K171" s="5">
        <v>10910</v>
      </c>
      <c r="L171" s="5">
        <v>147386</v>
      </c>
      <c r="M171" s="6">
        <v>113734</v>
      </c>
    </row>
    <row r="172" spans="1:14">
      <c r="A172" s="27" t="s">
        <v>190</v>
      </c>
      <c r="B172" s="30">
        <v>119</v>
      </c>
      <c r="C172" s="5">
        <v>48</v>
      </c>
      <c r="D172" s="5">
        <v>1459</v>
      </c>
      <c r="E172" s="6">
        <v>815</v>
      </c>
      <c r="F172" s="30">
        <v>79</v>
      </c>
      <c r="G172" s="5">
        <v>52</v>
      </c>
      <c r="H172" s="5">
        <v>1475</v>
      </c>
      <c r="I172" s="6">
        <v>798</v>
      </c>
      <c r="J172" s="5">
        <v>0</v>
      </c>
      <c r="K172" s="5">
        <v>0</v>
      </c>
      <c r="L172" s="5">
        <v>0</v>
      </c>
      <c r="M172" s="6">
        <v>0</v>
      </c>
    </row>
    <row r="173" spans="1:14">
      <c r="A173" s="27" t="s">
        <v>191</v>
      </c>
      <c r="B173" s="30">
        <v>1257</v>
      </c>
      <c r="C173" s="5">
        <v>2410</v>
      </c>
      <c r="D173" s="5">
        <v>14234</v>
      </c>
      <c r="E173" s="6">
        <v>28989</v>
      </c>
      <c r="F173" s="30">
        <v>1535</v>
      </c>
      <c r="G173" s="5">
        <v>2637</v>
      </c>
      <c r="H173" s="5">
        <v>14169</v>
      </c>
      <c r="I173" s="6">
        <v>28481</v>
      </c>
      <c r="J173" s="5">
        <v>48</v>
      </c>
      <c r="K173" s="5">
        <v>84</v>
      </c>
      <c r="L173" s="5">
        <v>289</v>
      </c>
      <c r="M173" s="6">
        <v>289</v>
      </c>
    </row>
    <row r="174" spans="1:14">
      <c r="A174" s="27" t="s">
        <v>192</v>
      </c>
      <c r="B174" s="30">
        <v>5400</v>
      </c>
      <c r="C174" s="5">
        <v>6305</v>
      </c>
      <c r="D174" s="5">
        <v>59140</v>
      </c>
      <c r="E174" s="6">
        <v>61514</v>
      </c>
      <c r="F174" s="30">
        <v>4653</v>
      </c>
      <c r="G174" s="5">
        <v>5786</v>
      </c>
      <c r="H174" s="5">
        <v>38127</v>
      </c>
      <c r="I174" s="6">
        <v>53152</v>
      </c>
      <c r="J174" s="5">
        <v>1275</v>
      </c>
      <c r="K174" s="5">
        <v>1012</v>
      </c>
      <c r="L174" s="5">
        <v>20789</v>
      </c>
      <c r="M174" s="6">
        <v>8021</v>
      </c>
    </row>
    <row r="175" spans="1:14">
      <c r="A175" s="27" t="s">
        <v>193</v>
      </c>
      <c r="B175" s="30">
        <v>11579</v>
      </c>
      <c r="C175" s="5">
        <v>10997</v>
      </c>
      <c r="D175" s="5">
        <v>136789</v>
      </c>
      <c r="E175" s="6">
        <v>112839</v>
      </c>
      <c r="F175" s="30">
        <v>1209</v>
      </c>
      <c r="G175" s="5">
        <v>1488</v>
      </c>
      <c r="H175" s="5">
        <v>11460</v>
      </c>
      <c r="I175" s="6">
        <v>14425</v>
      </c>
      <c r="J175" s="5">
        <v>12932</v>
      </c>
      <c r="K175" s="5">
        <v>10087</v>
      </c>
      <c r="L175" s="5">
        <v>126940</v>
      </c>
      <c r="M175" s="6">
        <v>100522</v>
      </c>
    </row>
    <row r="176" spans="1:14" ht="13">
      <c r="A176" s="26" t="s">
        <v>194</v>
      </c>
      <c r="B176" s="31">
        <v>53315</v>
      </c>
      <c r="C176" s="7">
        <v>55682</v>
      </c>
      <c r="D176" s="7">
        <v>538464</v>
      </c>
      <c r="E176" s="10">
        <v>637797</v>
      </c>
      <c r="F176" s="31">
        <v>28109</v>
      </c>
      <c r="G176" s="7">
        <v>38569</v>
      </c>
      <c r="H176" s="7">
        <v>241190</v>
      </c>
      <c r="I176" s="10">
        <v>414199</v>
      </c>
      <c r="J176" s="7">
        <v>24409</v>
      </c>
      <c r="K176" s="7">
        <v>22363</v>
      </c>
      <c r="L176" s="7">
        <v>297308</v>
      </c>
      <c r="M176" s="10">
        <v>224066</v>
      </c>
    </row>
    <row r="177" spans="1:14" ht="13">
      <c r="A177" s="26" t="s">
        <v>195</v>
      </c>
      <c r="B177" s="32"/>
      <c r="C177" s="8"/>
      <c r="D177" s="8"/>
      <c r="E177" s="9"/>
      <c r="F177" s="32"/>
      <c r="G177" s="8"/>
      <c r="H177" s="8"/>
      <c r="I177" s="9"/>
      <c r="J177" s="8"/>
      <c r="K177" s="8"/>
      <c r="L177" s="8"/>
      <c r="M177" s="9"/>
    </row>
    <row r="178" spans="1:14">
      <c r="A178" s="27" t="s">
        <v>196</v>
      </c>
      <c r="B178" s="30">
        <v>242</v>
      </c>
      <c r="C178" s="5">
        <v>194</v>
      </c>
      <c r="D178" s="5">
        <v>4083</v>
      </c>
      <c r="E178" s="6">
        <v>3930</v>
      </c>
      <c r="F178" s="30">
        <v>364</v>
      </c>
      <c r="G178" s="5">
        <v>426</v>
      </c>
      <c r="H178" s="5">
        <v>3935</v>
      </c>
      <c r="I178" s="6">
        <v>3507</v>
      </c>
      <c r="J178" s="5">
        <v>0</v>
      </c>
      <c r="K178" s="5">
        <v>0</v>
      </c>
      <c r="L178" s="5">
        <v>30</v>
      </c>
      <c r="M178" s="6">
        <v>96</v>
      </c>
    </row>
    <row r="179" spans="1:14">
      <c r="A179" s="27" t="s">
        <v>197</v>
      </c>
      <c r="B179" s="30">
        <v>375</v>
      </c>
      <c r="C179" s="5">
        <v>400</v>
      </c>
      <c r="D179" s="5">
        <v>2038</v>
      </c>
      <c r="E179" s="6">
        <v>3207</v>
      </c>
      <c r="F179" s="30">
        <v>0</v>
      </c>
      <c r="G179" s="5">
        <v>0</v>
      </c>
      <c r="H179" s="5">
        <v>0</v>
      </c>
      <c r="I179" s="6">
        <v>0</v>
      </c>
      <c r="J179" s="5">
        <v>406</v>
      </c>
      <c r="K179" s="5">
        <v>322</v>
      </c>
      <c r="L179" s="5">
        <v>2100</v>
      </c>
      <c r="M179" s="6">
        <v>3276</v>
      </c>
    </row>
    <row r="180" spans="1:14" ht="13">
      <c r="A180" s="26" t="s">
        <v>198</v>
      </c>
      <c r="B180" s="31">
        <v>617</v>
      </c>
      <c r="C180" s="7">
        <v>594</v>
      </c>
      <c r="D180" s="7">
        <v>6121</v>
      </c>
      <c r="E180" s="10">
        <v>7137</v>
      </c>
      <c r="F180" s="31">
        <v>364</v>
      </c>
      <c r="G180" s="7">
        <v>426</v>
      </c>
      <c r="H180" s="7">
        <v>3935</v>
      </c>
      <c r="I180" s="10">
        <v>3507</v>
      </c>
      <c r="J180" s="7">
        <v>406</v>
      </c>
      <c r="K180" s="7">
        <v>322</v>
      </c>
      <c r="L180" s="7">
        <v>2130</v>
      </c>
      <c r="M180" s="10">
        <v>3372</v>
      </c>
    </row>
    <row r="181" spans="1:14" ht="13">
      <c r="A181" s="26" t="s">
        <v>199</v>
      </c>
      <c r="B181" s="31">
        <v>53932</v>
      </c>
      <c r="C181" s="7">
        <v>56276</v>
      </c>
      <c r="D181" s="7">
        <v>544585</v>
      </c>
      <c r="E181" s="10">
        <v>644934</v>
      </c>
      <c r="F181" s="31">
        <v>28473</v>
      </c>
      <c r="G181" s="7">
        <v>38995</v>
      </c>
      <c r="H181" s="7">
        <v>245125</v>
      </c>
      <c r="I181" s="10">
        <v>417706</v>
      </c>
      <c r="J181" s="7">
        <v>24815</v>
      </c>
      <c r="K181" s="7">
        <v>22685</v>
      </c>
      <c r="L181" s="7">
        <v>299438</v>
      </c>
      <c r="M181" s="10">
        <v>227438</v>
      </c>
    </row>
    <row r="182" spans="1:14" ht="13">
      <c r="A182" s="26"/>
      <c r="B182" s="31"/>
      <c r="C182" s="7"/>
      <c r="D182" s="7"/>
      <c r="E182" s="10"/>
      <c r="F182" s="31"/>
      <c r="G182" s="7"/>
      <c r="H182" s="7"/>
      <c r="I182" s="10"/>
      <c r="J182" s="7"/>
      <c r="K182" s="7"/>
      <c r="L182" s="7"/>
      <c r="M182" s="10"/>
    </row>
    <row r="183" spans="1:14" ht="13">
      <c r="A183" s="62" t="s">
        <v>365</v>
      </c>
      <c r="B183" s="31"/>
      <c r="C183" s="7"/>
      <c r="D183" s="7"/>
      <c r="E183" s="10"/>
      <c r="F183" s="31"/>
      <c r="G183" s="7"/>
      <c r="H183" s="7"/>
      <c r="I183" s="10"/>
      <c r="J183" s="7"/>
      <c r="K183" s="7"/>
      <c r="L183" s="7"/>
      <c r="M183" s="10"/>
    </row>
    <row r="184" spans="1:14" ht="13">
      <c r="A184" s="63" t="s">
        <v>56</v>
      </c>
      <c r="B184" s="64">
        <v>579</v>
      </c>
      <c r="C184" s="65">
        <v>594</v>
      </c>
      <c r="D184" s="65">
        <v>8658</v>
      </c>
      <c r="E184" s="66">
        <v>7510</v>
      </c>
      <c r="F184" s="64">
        <v>529</v>
      </c>
      <c r="G184" s="65">
        <v>589</v>
      </c>
      <c r="H184" s="65">
        <v>6380</v>
      </c>
      <c r="I184" s="66">
        <v>5507</v>
      </c>
      <c r="J184" s="65">
        <v>146</v>
      </c>
      <c r="K184" s="65">
        <v>270</v>
      </c>
      <c r="L184" s="65">
        <v>1934</v>
      </c>
      <c r="M184" s="66">
        <v>1596</v>
      </c>
      <c r="N184" s="74"/>
    </row>
    <row r="185" spans="1:14" ht="13">
      <c r="A185" s="63" t="s">
        <v>57</v>
      </c>
      <c r="B185" s="64">
        <v>34623</v>
      </c>
      <c r="C185" s="65">
        <v>35522</v>
      </c>
      <c r="D185" s="65">
        <v>322267</v>
      </c>
      <c r="E185" s="66">
        <v>430060</v>
      </c>
      <c r="F185" s="64">
        <v>20468</v>
      </c>
      <c r="G185" s="65">
        <v>28443</v>
      </c>
      <c r="H185" s="65">
        <v>173514</v>
      </c>
      <c r="I185" s="66">
        <v>315343</v>
      </c>
      <c r="J185" s="65">
        <v>10008</v>
      </c>
      <c r="K185" s="65">
        <v>10910</v>
      </c>
      <c r="L185" s="65">
        <v>147386</v>
      </c>
      <c r="M185" s="66">
        <v>113734</v>
      </c>
      <c r="N185" s="74"/>
    </row>
    <row r="186" spans="1:14" ht="13">
      <c r="A186" s="63" t="s">
        <v>58</v>
      </c>
      <c r="B186" s="64">
        <v>119</v>
      </c>
      <c r="C186" s="65">
        <v>48</v>
      </c>
      <c r="D186" s="65">
        <v>1459</v>
      </c>
      <c r="E186" s="66">
        <v>815</v>
      </c>
      <c r="F186" s="64">
        <v>79</v>
      </c>
      <c r="G186" s="65">
        <v>52</v>
      </c>
      <c r="H186" s="65">
        <v>1475</v>
      </c>
      <c r="I186" s="66">
        <v>798</v>
      </c>
      <c r="J186" s="65">
        <v>0</v>
      </c>
      <c r="K186" s="65">
        <v>0</v>
      </c>
      <c r="L186" s="65">
        <v>0</v>
      </c>
      <c r="M186" s="66">
        <v>0</v>
      </c>
      <c r="N186" s="74"/>
    </row>
    <row r="187" spans="1:14" ht="13">
      <c r="A187" s="63" t="s">
        <v>49</v>
      </c>
      <c r="B187" s="64">
        <v>375</v>
      </c>
      <c r="C187" s="65">
        <v>400</v>
      </c>
      <c r="D187" s="65">
        <v>2038</v>
      </c>
      <c r="E187" s="66">
        <v>3207</v>
      </c>
      <c r="F187" s="64">
        <v>0</v>
      </c>
      <c r="G187" s="65">
        <v>0</v>
      </c>
      <c r="H187" s="65">
        <v>0</v>
      </c>
      <c r="I187" s="66">
        <v>0</v>
      </c>
      <c r="J187" s="65">
        <v>406</v>
      </c>
      <c r="K187" s="65">
        <v>322</v>
      </c>
      <c r="L187" s="65">
        <v>2100</v>
      </c>
      <c r="M187" s="66">
        <v>3276</v>
      </c>
      <c r="N187" s="74"/>
    </row>
    <row r="188" spans="1:14" ht="13">
      <c r="A188" s="63" t="s">
        <v>37</v>
      </c>
      <c r="B188" s="64">
        <v>1257</v>
      </c>
      <c r="C188" s="65">
        <v>2410</v>
      </c>
      <c r="D188" s="65">
        <v>14234</v>
      </c>
      <c r="E188" s="66">
        <v>28989</v>
      </c>
      <c r="F188" s="64">
        <v>1535</v>
      </c>
      <c r="G188" s="65">
        <v>2637</v>
      </c>
      <c r="H188" s="65">
        <v>14169</v>
      </c>
      <c r="I188" s="66">
        <v>28481</v>
      </c>
      <c r="J188" s="65">
        <v>48</v>
      </c>
      <c r="K188" s="65">
        <v>84</v>
      </c>
      <c r="L188" s="65">
        <v>289</v>
      </c>
      <c r="M188" s="66">
        <v>289</v>
      </c>
      <c r="N188" s="74"/>
    </row>
    <row r="189" spans="1:14" ht="13">
      <c r="A189" s="63" t="s">
        <v>59</v>
      </c>
      <c r="B189" s="64">
        <v>5400</v>
      </c>
      <c r="C189" s="65">
        <v>6305</v>
      </c>
      <c r="D189" s="65">
        <v>59140</v>
      </c>
      <c r="E189" s="66">
        <v>61514</v>
      </c>
      <c r="F189" s="64">
        <v>4653</v>
      </c>
      <c r="G189" s="65">
        <v>5786</v>
      </c>
      <c r="H189" s="65">
        <v>38127</v>
      </c>
      <c r="I189" s="66">
        <v>53152</v>
      </c>
      <c r="J189" s="65">
        <v>1275</v>
      </c>
      <c r="K189" s="65">
        <v>1012</v>
      </c>
      <c r="L189" s="65">
        <v>20789</v>
      </c>
      <c r="M189" s="66">
        <v>8021</v>
      </c>
      <c r="N189" s="74"/>
    </row>
    <row r="190" spans="1:14" ht="13">
      <c r="A190" s="63" t="s">
        <v>60</v>
      </c>
      <c r="B190" s="64">
        <v>11579</v>
      </c>
      <c r="C190" s="65">
        <v>10997</v>
      </c>
      <c r="D190" s="65">
        <v>136789</v>
      </c>
      <c r="E190" s="66">
        <v>112839</v>
      </c>
      <c r="F190" s="64">
        <v>1209</v>
      </c>
      <c r="G190" s="65">
        <v>1488</v>
      </c>
      <c r="H190" s="65">
        <v>11460</v>
      </c>
      <c r="I190" s="66">
        <v>14425</v>
      </c>
      <c r="J190" s="65">
        <v>12932</v>
      </c>
      <c r="K190" s="65">
        <v>10087</v>
      </c>
      <c r="L190" s="65">
        <v>126940</v>
      </c>
      <c r="M190" s="66">
        <v>100522</v>
      </c>
      <c r="N190" s="74"/>
    </row>
    <row r="191" spans="1:14" ht="13">
      <c r="A191" s="62" t="s">
        <v>61</v>
      </c>
      <c r="B191" s="69">
        <v>53932</v>
      </c>
      <c r="C191" s="70">
        <v>56276</v>
      </c>
      <c r="D191" s="70">
        <v>544585</v>
      </c>
      <c r="E191" s="71">
        <v>644934</v>
      </c>
      <c r="F191" s="69">
        <v>28473</v>
      </c>
      <c r="G191" s="70">
        <v>38995</v>
      </c>
      <c r="H191" s="70">
        <v>245125</v>
      </c>
      <c r="I191" s="71">
        <v>417706</v>
      </c>
      <c r="J191" s="70">
        <v>24815</v>
      </c>
      <c r="K191" s="70">
        <v>22685</v>
      </c>
      <c r="L191" s="70">
        <v>299438</v>
      </c>
      <c r="M191" s="71">
        <v>227438</v>
      </c>
      <c r="N191" s="74"/>
    </row>
    <row r="192" spans="1:14" ht="13">
      <c r="A192" s="26"/>
      <c r="B192" s="31"/>
      <c r="C192" s="7"/>
      <c r="D192" s="7"/>
      <c r="E192" s="10"/>
      <c r="F192" s="31"/>
      <c r="G192" s="7"/>
      <c r="H192" s="7"/>
      <c r="I192" s="10"/>
      <c r="J192" s="7"/>
      <c r="K192" s="7"/>
      <c r="L192" s="7"/>
      <c r="M192" s="10"/>
    </row>
    <row r="193" spans="1:13" ht="13">
      <c r="A193" s="26" t="s">
        <v>14</v>
      </c>
      <c r="B193" s="32"/>
      <c r="C193" s="8"/>
      <c r="D193" s="8"/>
      <c r="E193" s="9"/>
      <c r="F193" s="32"/>
      <c r="G193" s="8"/>
      <c r="H193" s="8"/>
      <c r="I193" s="9"/>
      <c r="J193" s="8"/>
      <c r="K193" s="8"/>
      <c r="L193" s="8"/>
      <c r="M193" s="9"/>
    </row>
    <row r="194" spans="1:13">
      <c r="A194" s="27" t="s">
        <v>200</v>
      </c>
      <c r="B194" s="30">
        <v>372</v>
      </c>
      <c r="C194" s="5">
        <v>453</v>
      </c>
      <c r="D194" s="5">
        <v>2362</v>
      </c>
      <c r="E194" s="6">
        <v>4119</v>
      </c>
      <c r="F194" s="30">
        <v>334</v>
      </c>
      <c r="G194" s="5">
        <v>400</v>
      </c>
      <c r="H194" s="5">
        <v>2404</v>
      </c>
      <c r="I194" s="6">
        <v>4069</v>
      </c>
      <c r="J194" s="5">
        <v>0</v>
      </c>
      <c r="K194" s="5">
        <v>0</v>
      </c>
      <c r="L194" s="5">
        <v>0</v>
      </c>
      <c r="M194" s="6">
        <v>0</v>
      </c>
    </row>
    <row r="195" spans="1:13">
      <c r="A195" s="27" t="s">
        <v>201</v>
      </c>
      <c r="B195" s="30">
        <v>172</v>
      </c>
      <c r="C195" s="5">
        <v>223</v>
      </c>
      <c r="D195" s="5">
        <v>974</v>
      </c>
      <c r="E195" s="6">
        <v>3516</v>
      </c>
      <c r="F195" s="30">
        <v>132</v>
      </c>
      <c r="G195" s="5">
        <v>382</v>
      </c>
      <c r="H195" s="5">
        <v>990</v>
      </c>
      <c r="I195" s="6">
        <v>3482</v>
      </c>
      <c r="J195" s="5">
        <v>0</v>
      </c>
      <c r="K195" s="5">
        <v>0</v>
      </c>
      <c r="L195" s="5">
        <v>0</v>
      </c>
      <c r="M195" s="6">
        <v>0</v>
      </c>
    </row>
    <row r="196" spans="1:13">
      <c r="A196" s="27" t="s">
        <v>202</v>
      </c>
      <c r="B196" s="30">
        <v>1491</v>
      </c>
      <c r="C196" s="5">
        <v>721</v>
      </c>
      <c r="D196" s="5">
        <v>14413</v>
      </c>
      <c r="E196" s="6">
        <v>17779</v>
      </c>
      <c r="F196" s="30">
        <v>2317</v>
      </c>
      <c r="G196" s="5">
        <v>1365</v>
      </c>
      <c r="H196" s="5">
        <v>14739</v>
      </c>
      <c r="I196" s="6">
        <v>19273</v>
      </c>
      <c r="J196" s="5">
        <v>0</v>
      </c>
      <c r="K196" s="5">
        <v>0</v>
      </c>
      <c r="L196" s="5">
        <v>0</v>
      </c>
      <c r="M196" s="6">
        <v>0</v>
      </c>
    </row>
    <row r="197" spans="1:13" ht="13">
      <c r="A197" s="26" t="s">
        <v>62</v>
      </c>
      <c r="B197" s="31">
        <v>2035</v>
      </c>
      <c r="C197" s="7">
        <v>1397</v>
      </c>
      <c r="D197" s="7">
        <v>17749</v>
      </c>
      <c r="E197" s="10">
        <v>25414</v>
      </c>
      <c r="F197" s="31">
        <v>2783</v>
      </c>
      <c r="G197" s="7">
        <v>2147</v>
      </c>
      <c r="H197" s="7">
        <v>18133</v>
      </c>
      <c r="I197" s="10">
        <v>26824</v>
      </c>
      <c r="J197" s="7">
        <v>0</v>
      </c>
      <c r="K197" s="7">
        <v>0</v>
      </c>
      <c r="L197" s="7">
        <v>0</v>
      </c>
      <c r="M197" s="10">
        <v>0</v>
      </c>
    </row>
    <row r="198" spans="1:13" ht="13">
      <c r="A198" s="26"/>
      <c r="B198" s="31"/>
      <c r="C198" s="7"/>
      <c r="D198" s="7"/>
      <c r="E198" s="10"/>
      <c r="F198" s="31"/>
      <c r="G198" s="7"/>
      <c r="H198" s="7"/>
      <c r="I198" s="10"/>
      <c r="J198" s="7"/>
      <c r="K198" s="7"/>
      <c r="L198" s="7"/>
      <c r="M198" s="10"/>
    </row>
    <row r="199" spans="1:13" ht="13">
      <c r="A199" s="62" t="s">
        <v>365</v>
      </c>
      <c r="B199" s="31"/>
      <c r="C199" s="7"/>
      <c r="D199" s="7"/>
      <c r="E199" s="10"/>
      <c r="F199" s="31"/>
      <c r="G199" s="7"/>
      <c r="H199" s="7"/>
      <c r="I199" s="10"/>
      <c r="J199" s="7"/>
      <c r="K199" s="7"/>
      <c r="L199" s="7"/>
      <c r="M199" s="10"/>
    </row>
    <row r="200" spans="1:13" ht="13">
      <c r="A200" s="63" t="s">
        <v>56</v>
      </c>
      <c r="B200" s="64">
        <v>372</v>
      </c>
      <c r="C200" s="65">
        <v>453</v>
      </c>
      <c r="D200" s="65">
        <v>2362</v>
      </c>
      <c r="E200" s="66">
        <v>4119</v>
      </c>
      <c r="F200" s="64">
        <v>334</v>
      </c>
      <c r="G200" s="65">
        <v>400</v>
      </c>
      <c r="H200" s="65">
        <v>2404</v>
      </c>
      <c r="I200" s="66">
        <v>4069</v>
      </c>
      <c r="J200" s="65">
        <v>0</v>
      </c>
      <c r="K200" s="65">
        <v>0</v>
      </c>
      <c r="L200" s="65">
        <v>0</v>
      </c>
      <c r="M200" s="66">
        <v>0</v>
      </c>
    </row>
    <row r="201" spans="1:13" ht="13">
      <c r="A201" s="63" t="s">
        <v>58</v>
      </c>
      <c r="B201" s="64">
        <v>172</v>
      </c>
      <c r="C201" s="65">
        <v>223</v>
      </c>
      <c r="D201" s="65">
        <v>974</v>
      </c>
      <c r="E201" s="66">
        <v>3516</v>
      </c>
      <c r="F201" s="64">
        <v>132</v>
      </c>
      <c r="G201" s="65">
        <v>382</v>
      </c>
      <c r="H201" s="65">
        <v>990</v>
      </c>
      <c r="I201" s="66">
        <v>3482</v>
      </c>
      <c r="J201" s="65">
        <v>0</v>
      </c>
      <c r="K201" s="65">
        <v>0</v>
      </c>
      <c r="L201" s="65">
        <v>0</v>
      </c>
      <c r="M201" s="66">
        <v>0</v>
      </c>
    </row>
    <row r="202" spans="1:13" ht="13">
      <c r="A202" s="63" t="s">
        <v>37</v>
      </c>
      <c r="B202" s="64">
        <v>1491</v>
      </c>
      <c r="C202" s="65">
        <v>721</v>
      </c>
      <c r="D202" s="65">
        <v>14413</v>
      </c>
      <c r="E202" s="66">
        <v>17779</v>
      </c>
      <c r="F202" s="64">
        <v>2317</v>
      </c>
      <c r="G202" s="65">
        <v>1365</v>
      </c>
      <c r="H202" s="65">
        <v>14739</v>
      </c>
      <c r="I202" s="66">
        <v>19273</v>
      </c>
      <c r="J202" s="65">
        <v>0</v>
      </c>
      <c r="K202" s="65">
        <v>0</v>
      </c>
      <c r="L202" s="65">
        <v>0</v>
      </c>
      <c r="M202" s="66">
        <v>0</v>
      </c>
    </row>
    <row r="203" spans="1:13" ht="13">
      <c r="A203" s="62" t="s">
        <v>62</v>
      </c>
      <c r="B203" s="69">
        <v>2035</v>
      </c>
      <c r="C203" s="70">
        <v>1397</v>
      </c>
      <c r="D203" s="70">
        <v>17749</v>
      </c>
      <c r="E203" s="71">
        <v>25414</v>
      </c>
      <c r="F203" s="69">
        <v>2783</v>
      </c>
      <c r="G203" s="70">
        <v>2147</v>
      </c>
      <c r="H203" s="70">
        <v>18133</v>
      </c>
      <c r="I203" s="71">
        <v>26824</v>
      </c>
      <c r="J203" s="70">
        <v>0</v>
      </c>
      <c r="K203" s="70">
        <v>0</v>
      </c>
      <c r="L203" s="70">
        <v>0</v>
      </c>
      <c r="M203" s="71">
        <v>0</v>
      </c>
    </row>
    <row r="204" spans="1:13" ht="13">
      <c r="A204" s="26"/>
      <c r="B204" s="31"/>
      <c r="C204" s="7"/>
      <c r="D204" s="7"/>
      <c r="E204" s="10"/>
      <c r="F204" s="31"/>
      <c r="G204" s="7"/>
      <c r="H204" s="7"/>
      <c r="I204" s="10"/>
      <c r="J204" s="7"/>
      <c r="K204" s="7"/>
      <c r="L204" s="7"/>
      <c r="M204" s="10"/>
    </row>
    <row r="205" spans="1:13" ht="13">
      <c r="A205" s="62" t="s">
        <v>365</v>
      </c>
      <c r="B205" s="31"/>
      <c r="C205" s="7"/>
      <c r="D205" s="7"/>
      <c r="E205" s="10"/>
      <c r="F205" s="31"/>
      <c r="G205" s="7"/>
      <c r="H205" s="7"/>
      <c r="I205" s="10"/>
      <c r="J205" s="7"/>
      <c r="K205" s="7"/>
      <c r="L205" s="7"/>
      <c r="M205" s="10"/>
    </row>
    <row r="206" spans="1:13" ht="13">
      <c r="A206" s="63" t="s">
        <v>56</v>
      </c>
      <c r="B206" s="64">
        <v>372</v>
      </c>
      <c r="C206" s="65">
        <v>453</v>
      </c>
      <c r="D206" s="65">
        <v>2362</v>
      </c>
      <c r="E206" s="66">
        <v>4119</v>
      </c>
      <c r="F206" s="64">
        <v>334</v>
      </c>
      <c r="G206" s="65">
        <v>400</v>
      </c>
      <c r="H206" s="65">
        <v>2404</v>
      </c>
      <c r="I206" s="66">
        <v>4069</v>
      </c>
      <c r="J206" s="65">
        <v>0</v>
      </c>
      <c r="K206" s="65">
        <v>0</v>
      </c>
      <c r="L206" s="65">
        <v>0</v>
      </c>
      <c r="M206" s="66">
        <v>0</v>
      </c>
    </row>
    <row r="207" spans="1:13" ht="13">
      <c r="A207" s="63" t="s">
        <v>58</v>
      </c>
      <c r="B207" s="64">
        <v>172</v>
      </c>
      <c r="C207" s="65">
        <v>223</v>
      </c>
      <c r="D207" s="65">
        <v>974</v>
      </c>
      <c r="E207" s="66">
        <v>3516</v>
      </c>
      <c r="F207" s="64">
        <v>132</v>
      </c>
      <c r="G207" s="65">
        <v>382</v>
      </c>
      <c r="H207" s="65">
        <v>990</v>
      </c>
      <c r="I207" s="66">
        <v>3482</v>
      </c>
      <c r="J207" s="65">
        <v>0</v>
      </c>
      <c r="K207" s="65">
        <v>0</v>
      </c>
      <c r="L207" s="65">
        <v>0</v>
      </c>
      <c r="M207" s="66">
        <v>0</v>
      </c>
    </row>
    <row r="208" spans="1:13" ht="13">
      <c r="A208" s="63" t="s">
        <v>37</v>
      </c>
      <c r="B208" s="64">
        <v>1491</v>
      </c>
      <c r="C208" s="65">
        <v>721</v>
      </c>
      <c r="D208" s="65">
        <v>14413</v>
      </c>
      <c r="E208" s="66">
        <v>17779</v>
      </c>
      <c r="F208" s="64">
        <v>2317</v>
      </c>
      <c r="G208" s="65">
        <v>1365</v>
      </c>
      <c r="H208" s="65">
        <v>14739</v>
      </c>
      <c r="I208" s="66">
        <v>19273</v>
      </c>
      <c r="J208" s="65">
        <v>0</v>
      </c>
      <c r="K208" s="65">
        <v>0</v>
      </c>
      <c r="L208" s="65">
        <v>0</v>
      </c>
      <c r="M208" s="66">
        <v>0</v>
      </c>
    </row>
    <row r="209" spans="1:13" ht="13">
      <c r="A209" s="62" t="s">
        <v>62</v>
      </c>
      <c r="B209" s="69">
        <v>2035</v>
      </c>
      <c r="C209" s="70">
        <v>1397</v>
      </c>
      <c r="D209" s="70">
        <v>17749</v>
      </c>
      <c r="E209" s="71">
        <v>25414</v>
      </c>
      <c r="F209" s="69">
        <v>2783</v>
      </c>
      <c r="G209" s="70">
        <v>2147</v>
      </c>
      <c r="H209" s="70">
        <v>18133</v>
      </c>
      <c r="I209" s="71">
        <v>26824</v>
      </c>
      <c r="J209" s="70">
        <v>0</v>
      </c>
      <c r="K209" s="70">
        <v>0</v>
      </c>
      <c r="L209" s="70">
        <v>0</v>
      </c>
      <c r="M209" s="71">
        <v>0</v>
      </c>
    </row>
    <row r="210" spans="1:13" ht="13">
      <c r="A210" s="62" t="s">
        <v>63</v>
      </c>
      <c r="B210" s="75"/>
      <c r="C210" s="76"/>
      <c r="D210" s="76"/>
      <c r="E210" s="77"/>
      <c r="F210" s="75"/>
      <c r="G210" s="76"/>
      <c r="H210" s="76"/>
      <c r="I210" s="77"/>
      <c r="J210" s="76"/>
      <c r="K210" s="76"/>
      <c r="L210" s="76"/>
      <c r="M210" s="77"/>
    </row>
    <row r="211" spans="1:13" ht="13">
      <c r="A211" s="62"/>
      <c r="B211" s="31"/>
      <c r="C211" s="7"/>
      <c r="D211" s="7"/>
      <c r="E211" s="10"/>
      <c r="F211" s="31"/>
      <c r="G211" s="7"/>
      <c r="H211" s="7"/>
      <c r="I211" s="10"/>
      <c r="J211" s="7"/>
      <c r="K211" s="7"/>
      <c r="L211" s="7"/>
      <c r="M211" s="10"/>
    </row>
    <row r="212" spans="1:13" ht="13">
      <c r="A212" s="26" t="s">
        <v>63</v>
      </c>
      <c r="B212" s="32"/>
      <c r="C212" s="8"/>
      <c r="D212" s="8"/>
      <c r="E212" s="9"/>
      <c r="F212" s="32"/>
      <c r="G212" s="8"/>
      <c r="H212" s="8"/>
      <c r="I212" s="9"/>
      <c r="J212" s="8"/>
      <c r="K212" s="8"/>
      <c r="L212" s="8"/>
      <c r="M212" s="9"/>
    </row>
    <row r="213" spans="1:13" ht="13">
      <c r="A213" s="26" t="s">
        <v>203</v>
      </c>
      <c r="B213" s="32"/>
      <c r="C213" s="8"/>
      <c r="D213" s="8"/>
      <c r="E213" s="9"/>
      <c r="F213" s="32"/>
      <c r="G213" s="8"/>
      <c r="H213" s="8"/>
      <c r="I213" s="9"/>
      <c r="J213" s="8"/>
      <c r="K213" s="8"/>
      <c r="L213" s="8"/>
      <c r="M213" s="9"/>
    </row>
    <row r="214" spans="1:13">
      <c r="A214" s="27" t="s">
        <v>204</v>
      </c>
      <c r="B214" s="30">
        <v>1073</v>
      </c>
      <c r="C214" s="5">
        <v>1221</v>
      </c>
      <c r="D214" s="5">
        <v>6427</v>
      </c>
      <c r="E214" s="6">
        <v>6223</v>
      </c>
      <c r="F214" s="30">
        <v>1089</v>
      </c>
      <c r="G214" s="5">
        <v>1082</v>
      </c>
      <c r="H214" s="5">
        <v>6379</v>
      </c>
      <c r="I214" s="6">
        <v>5811</v>
      </c>
      <c r="J214" s="5">
        <v>0</v>
      </c>
      <c r="K214" s="5">
        <v>14</v>
      </c>
      <c r="L214" s="5">
        <v>104</v>
      </c>
      <c r="M214" s="6">
        <v>98</v>
      </c>
    </row>
    <row r="215" spans="1:13">
      <c r="A215" s="27" t="s">
        <v>205</v>
      </c>
      <c r="B215" s="30">
        <v>2795</v>
      </c>
      <c r="C215" s="5">
        <v>4564</v>
      </c>
      <c r="D215" s="5">
        <v>27600</v>
      </c>
      <c r="E215" s="6">
        <v>39526</v>
      </c>
      <c r="F215" s="30">
        <v>2542</v>
      </c>
      <c r="G215" s="5">
        <v>4084</v>
      </c>
      <c r="H215" s="5">
        <v>26746</v>
      </c>
      <c r="I215" s="6">
        <v>37721</v>
      </c>
      <c r="J215" s="5">
        <v>1184</v>
      </c>
      <c r="K215" s="5">
        <v>16</v>
      </c>
      <c r="L215" s="5">
        <v>1408</v>
      </c>
      <c r="M215" s="6">
        <v>1120</v>
      </c>
    </row>
    <row r="216" spans="1:13">
      <c r="A216" s="27" t="s">
        <v>206</v>
      </c>
      <c r="B216" s="30">
        <v>169</v>
      </c>
      <c r="C216" s="5">
        <v>57</v>
      </c>
      <c r="D216" s="5">
        <v>2384</v>
      </c>
      <c r="E216" s="6">
        <v>491</v>
      </c>
      <c r="F216" s="30">
        <v>140</v>
      </c>
      <c r="G216" s="5">
        <v>50</v>
      </c>
      <c r="H216" s="5">
        <v>2434</v>
      </c>
      <c r="I216" s="6">
        <v>414</v>
      </c>
      <c r="J216" s="5">
        <v>0</v>
      </c>
      <c r="K216" s="5">
        <v>0</v>
      </c>
      <c r="L216" s="5">
        <v>0</v>
      </c>
      <c r="M216" s="6">
        <v>0</v>
      </c>
    </row>
    <row r="217" spans="1:13">
      <c r="A217" s="27" t="s">
        <v>207</v>
      </c>
      <c r="B217" s="30">
        <v>824</v>
      </c>
      <c r="C217" s="5">
        <v>833</v>
      </c>
      <c r="D217" s="5">
        <v>10324</v>
      </c>
      <c r="E217" s="6">
        <v>11481</v>
      </c>
      <c r="F217" s="30">
        <v>1130</v>
      </c>
      <c r="G217" s="5">
        <v>1203</v>
      </c>
      <c r="H217" s="5">
        <v>10652</v>
      </c>
      <c r="I217" s="6">
        <v>11587</v>
      </c>
      <c r="J217" s="5">
        <v>0</v>
      </c>
      <c r="K217" s="5">
        <v>0</v>
      </c>
      <c r="L217" s="5">
        <v>121</v>
      </c>
      <c r="M217" s="6">
        <v>38</v>
      </c>
    </row>
    <row r="218" spans="1:13">
      <c r="A218" s="27" t="s">
        <v>208</v>
      </c>
      <c r="B218" s="30">
        <v>2386</v>
      </c>
      <c r="C218" s="5">
        <v>2304</v>
      </c>
      <c r="D218" s="5">
        <v>24266</v>
      </c>
      <c r="E218" s="6">
        <v>24797</v>
      </c>
      <c r="F218" s="30">
        <v>2381</v>
      </c>
      <c r="G218" s="5">
        <v>2670</v>
      </c>
      <c r="H218" s="5">
        <v>23094</v>
      </c>
      <c r="I218" s="6">
        <v>24043</v>
      </c>
      <c r="J218" s="5">
        <v>53</v>
      </c>
      <c r="K218" s="5">
        <v>88</v>
      </c>
      <c r="L218" s="5">
        <v>1149</v>
      </c>
      <c r="M218" s="6">
        <v>559</v>
      </c>
    </row>
    <row r="219" spans="1:13">
      <c r="A219" s="27" t="s">
        <v>209</v>
      </c>
      <c r="B219" s="30">
        <v>53</v>
      </c>
      <c r="C219" s="5">
        <v>196</v>
      </c>
      <c r="D219" s="5">
        <v>1554</v>
      </c>
      <c r="E219" s="6">
        <v>816</v>
      </c>
      <c r="F219" s="30">
        <v>32</v>
      </c>
      <c r="G219" s="5">
        <v>31</v>
      </c>
      <c r="H219" s="5">
        <v>317</v>
      </c>
      <c r="I219" s="6">
        <v>275</v>
      </c>
      <c r="J219" s="5">
        <v>173</v>
      </c>
      <c r="K219" s="5">
        <v>228</v>
      </c>
      <c r="L219" s="5">
        <v>1275</v>
      </c>
      <c r="M219" s="6">
        <v>612</v>
      </c>
    </row>
    <row r="220" spans="1:13" ht="13">
      <c r="A220" s="26" t="s">
        <v>211</v>
      </c>
      <c r="B220" s="31">
        <v>7300</v>
      </c>
      <c r="C220" s="7">
        <v>9175</v>
      </c>
      <c r="D220" s="7">
        <v>72555</v>
      </c>
      <c r="E220" s="10">
        <v>83334</v>
      </c>
      <c r="F220" s="31">
        <v>7314</v>
      </c>
      <c r="G220" s="7">
        <v>9120</v>
      </c>
      <c r="H220" s="7">
        <v>69622</v>
      </c>
      <c r="I220" s="10">
        <v>79851</v>
      </c>
      <c r="J220" s="7">
        <v>1410</v>
      </c>
      <c r="K220" s="7">
        <v>346</v>
      </c>
      <c r="L220" s="7">
        <v>4057</v>
      </c>
      <c r="M220" s="10">
        <v>2427</v>
      </c>
    </row>
    <row r="221" spans="1:13" ht="13">
      <c r="A221" s="26"/>
      <c r="B221" s="31"/>
      <c r="C221" s="7"/>
      <c r="D221" s="7"/>
      <c r="E221" s="10"/>
      <c r="F221" s="31"/>
      <c r="G221" s="7"/>
      <c r="H221" s="7"/>
      <c r="I221" s="10"/>
      <c r="J221" s="7"/>
      <c r="K221" s="7"/>
      <c r="L221" s="7"/>
      <c r="M221" s="10"/>
    </row>
    <row r="222" spans="1:13" ht="13">
      <c r="A222" s="62" t="s">
        <v>365</v>
      </c>
      <c r="B222" s="31"/>
      <c r="C222" s="7"/>
      <c r="D222" s="7"/>
      <c r="E222" s="10"/>
      <c r="F222" s="31"/>
      <c r="G222" s="7"/>
      <c r="H222" s="7"/>
      <c r="I222" s="10"/>
      <c r="J222" s="7"/>
      <c r="K222" s="7"/>
      <c r="L222" s="7"/>
      <c r="M222" s="10"/>
    </row>
    <row r="223" spans="1:13" ht="13">
      <c r="A223" s="63" t="s">
        <v>56</v>
      </c>
      <c r="B223" s="64">
        <v>1073</v>
      </c>
      <c r="C223" s="65">
        <v>1221</v>
      </c>
      <c r="D223" s="65">
        <v>6427</v>
      </c>
      <c r="E223" s="66">
        <v>6223</v>
      </c>
      <c r="F223" s="64">
        <v>1089</v>
      </c>
      <c r="G223" s="65">
        <v>1082</v>
      </c>
      <c r="H223" s="65">
        <v>6379</v>
      </c>
      <c r="I223" s="66">
        <v>5811</v>
      </c>
      <c r="J223" s="65">
        <v>0</v>
      </c>
      <c r="K223" s="65">
        <v>14</v>
      </c>
      <c r="L223" s="65">
        <v>104</v>
      </c>
      <c r="M223" s="66">
        <v>98</v>
      </c>
    </row>
    <row r="224" spans="1:13" ht="13">
      <c r="A224" s="63" t="s">
        <v>57</v>
      </c>
      <c r="B224" s="64">
        <v>2795</v>
      </c>
      <c r="C224" s="65">
        <v>4564</v>
      </c>
      <c r="D224" s="65">
        <v>27600</v>
      </c>
      <c r="E224" s="66">
        <v>39526</v>
      </c>
      <c r="F224" s="64">
        <v>2542</v>
      </c>
      <c r="G224" s="65">
        <v>4084</v>
      </c>
      <c r="H224" s="65">
        <v>26746</v>
      </c>
      <c r="I224" s="66">
        <v>37721</v>
      </c>
      <c r="J224" s="65">
        <v>1184</v>
      </c>
      <c r="K224" s="65">
        <v>16</v>
      </c>
      <c r="L224" s="65">
        <v>1408</v>
      </c>
      <c r="M224" s="66">
        <v>1120</v>
      </c>
    </row>
    <row r="225" spans="1:13" ht="13">
      <c r="A225" s="63" t="s">
        <v>58</v>
      </c>
      <c r="B225" s="64">
        <v>169</v>
      </c>
      <c r="C225" s="65">
        <v>57</v>
      </c>
      <c r="D225" s="65">
        <v>2384</v>
      </c>
      <c r="E225" s="66">
        <v>491</v>
      </c>
      <c r="F225" s="64">
        <v>140</v>
      </c>
      <c r="G225" s="65">
        <v>50</v>
      </c>
      <c r="H225" s="65">
        <v>2434</v>
      </c>
      <c r="I225" s="66">
        <v>414</v>
      </c>
      <c r="J225" s="65">
        <v>0</v>
      </c>
      <c r="K225" s="65">
        <v>0</v>
      </c>
      <c r="L225" s="65">
        <v>0</v>
      </c>
      <c r="M225" s="66">
        <v>0</v>
      </c>
    </row>
    <row r="226" spans="1:13" ht="13">
      <c r="A226" s="63" t="s">
        <v>37</v>
      </c>
      <c r="B226" s="64">
        <v>824</v>
      </c>
      <c r="C226" s="65">
        <v>833</v>
      </c>
      <c r="D226" s="65">
        <v>10324</v>
      </c>
      <c r="E226" s="66">
        <v>11481</v>
      </c>
      <c r="F226" s="64">
        <v>1130</v>
      </c>
      <c r="G226" s="65">
        <v>1203</v>
      </c>
      <c r="H226" s="65">
        <v>10652</v>
      </c>
      <c r="I226" s="66">
        <v>11587</v>
      </c>
      <c r="J226" s="65">
        <v>0</v>
      </c>
      <c r="K226" s="65">
        <v>0</v>
      </c>
      <c r="L226" s="65">
        <v>121</v>
      </c>
      <c r="M226" s="66">
        <v>38</v>
      </c>
    </row>
    <row r="227" spans="1:13" ht="13">
      <c r="A227" s="63" t="s">
        <v>59</v>
      </c>
      <c r="B227" s="64">
        <v>2386</v>
      </c>
      <c r="C227" s="65">
        <v>2304</v>
      </c>
      <c r="D227" s="65">
        <v>24266</v>
      </c>
      <c r="E227" s="66">
        <v>24797</v>
      </c>
      <c r="F227" s="64">
        <v>2381</v>
      </c>
      <c r="G227" s="65">
        <v>2670</v>
      </c>
      <c r="H227" s="65">
        <v>23094</v>
      </c>
      <c r="I227" s="66">
        <v>24043</v>
      </c>
      <c r="J227" s="65">
        <v>53</v>
      </c>
      <c r="K227" s="65">
        <v>88</v>
      </c>
      <c r="L227" s="65">
        <v>1149</v>
      </c>
      <c r="M227" s="66">
        <v>559</v>
      </c>
    </row>
    <row r="228" spans="1:13" ht="13">
      <c r="A228" s="63" t="s">
        <v>60</v>
      </c>
      <c r="B228" s="64">
        <v>53</v>
      </c>
      <c r="C228" s="65">
        <v>196</v>
      </c>
      <c r="D228" s="65">
        <v>1554</v>
      </c>
      <c r="E228" s="66">
        <v>816</v>
      </c>
      <c r="F228" s="64">
        <v>32</v>
      </c>
      <c r="G228" s="65">
        <v>31</v>
      </c>
      <c r="H228" s="65">
        <v>317</v>
      </c>
      <c r="I228" s="66">
        <v>275</v>
      </c>
      <c r="J228" s="65">
        <v>173</v>
      </c>
      <c r="K228" s="65">
        <v>228</v>
      </c>
      <c r="L228" s="65">
        <v>1275</v>
      </c>
      <c r="M228" s="66">
        <v>612</v>
      </c>
    </row>
    <row r="229" spans="1:13" ht="13">
      <c r="A229" s="62" t="s">
        <v>64</v>
      </c>
      <c r="B229" s="69">
        <v>7300</v>
      </c>
      <c r="C229" s="70">
        <v>9175</v>
      </c>
      <c r="D229" s="70">
        <v>72555</v>
      </c>
      <c r="E229" s="71">
        <v>83334</v>
      </c>
      <c r="F229" s="69">
        <v>7314</v>
      </c>
      <c r="G229" s="70">
        <v>9120</v>
      </c>
      <c r="H229" s="70">
        <v>69622</v>
      </c>
      <c r="I229" s="71">
        <v>79851</v>
      </c>
      <c r="J229" s="70">
        <v>1410</v>
      </c>
      <c r="K229" s="70">
        <v>346</v>
      </c>
      <c r="L229" s="70">
        <v>4057</v>
      </c>
      <c r="M229" s="71">
        <v>2427</v>
      </c>
    </row>
    <row r="230" spans="1:13" ht="13">
      <c r="A230" s="26"/>
      <c r="B230" s="31"/>
      <c r="C230" s="7"/>
      <c r="D230" s="7"/>
      <c r="E230" s="10"/>
      <c r="F230" s="31"/>
      <c r="G230" s="7"/>
      <c r="H230" s="7"/>
      <c r="I230" s="10"/>
      <c r="J230" s="7"/>
      <c r="K230" s="7"/>
      <c r="L230" s="7"/>
      <c r="M230" s="10"/>
    </row>
    <row r="231" spans="1:13" ht="13">
      <c r="A231" s="26" t="s">
        <v>15</v>
      </c>
      <c r="B231" s="32"/>
      <c r="C231" s="8"/>
      <c r="D231" s="8"/>
      <c r="E231" s="9"/>
      <c r="F231" s="32"/>
      <c r="G231" s="8"/>
      <c r="H231" s="8"/>
      <c r="I231" s="9"/>
      <c r="J231" s="8"/>
      <c r="K231" s="8"/>
      <c r="L231" s="8"/>
      <c r="M231" s="9"/>
    </row>
    <row r="232" spans="1:13">
      <c r="A232" s="27" t="s">
        <v>212</v>
      </c>
      <c r="B232" s="30">
        <v>103</v>
      </c>
      <c r="C232" s="5">
        <v>172</v>
      </c>
      <c r="D232" s="5">
        <v>917</v>
      </c>
      <c r="E232" s="6">
        <v>1230</v>
      </c>
      <c r="F232" s="30">
        <v>53</v>
      </c>
      <c r="G232" s="5">
        <v>148</v>
      </c>
      <c r="H232" s="5">
        <v>864</v>
      </c>
      <c r="I232" s="6">
        <v>1217</v>
      </c>
      <c r="J232" s="5">
        <v>0</v>
      </c>
      <c r="K232" s="5">
        <v>0</v>
      </c>
      <c r="L232" s="5">
        <v>0</v>
      </c>
      <c r="M232" s="6">
        <v>0</v>
      </c>
    </row>
    <row r="233" spans="1:13">
      <c r="A233" s="27" t="s">
        <v>213</v>
      </c>
      <c r="B233" s="30">
        <v>0</v>
      </c>
      <c r="C233" s="5">
        <v>29</v>
      </c>
      <c r="D233" s="5">
        <v>31</v>
      </c>
      <c r="E233" s="6">
        <v>163</v>
      </c>
      <c r="F233" s="30">
        <v>0</v>
      </c>
      <c r="G233" s="5">
        <v>25</v>
      </c>
      <c r="H233" s="5">
        <v>28</v>
      </c>
      <c r="I233" s="6">
        <v>145</v>
      </c>
      <c r="J233" s="5">
        <v>0</v>
      </c>
      <c r="K233" s="5">
        <v>0</v>
      </c>
      <c r="L233" s="5">
        <v>0</v>
      </c>
      <c r="M233" s="6">
        <v>0</v>
      </c>
    </row>
    <row r="234" spans="1:13">
      <c r="A234" s="27" t="s">
        <v>214</v>
      </c>
      <c r="B234" s="30">
        <v>0</v>
      </c>
      <c r="C234" s="5">
        <v>71</v>
      </c>
      <c r="D234" s="5">
        <v>1322</v>
      </c>
      <c r="E234" s="6">
        <v>871</v>
      </c>
      <c r="F234" s="30">
        <v>70</v>
      </c>
      <c r="G234" s="5">
        <v>102</v>
      </c>
      <c r="H234" s="5">
        <v>1351</v>
      </c>
      <c r="I234" s="6">
        <v>1162</v>
      </c>
      <c r="J234" s="5">
        <v>0</v>
      </c>
      <c r="K234" s="5">
        <v>0</v>
      </c>
      <c r="L234" s="5">
        <v>0</v>
      </c>
      <c r="M234" s="6">
        <v>0</v>
      </c>
    </row>
    <row r="235" spans="1:13" ht="13">
      <c r="A235" s="26" t="s">
        <v>65</v>
      </c>
      <c r="B235" s="31">
        <v>103</v>
      </c>
      <c r="C235" s="7">
        <v>272</v>
      </c>
      <c r="D235" s="7">
        <v>2270</v>
      </c>
      <c r="E235" s="10">
        <v>2264</v>
      </c>
      <c r="F235" s="31">
        <v>123</v>
      </c>
      <c r="G235" s="7">
        <v>275</v>
      </c>
      <c r="H235" s="7">
        <v>2243</v>
      </c>
      <c r="I235" s="10">
        <v>2524</v>
      </c>
      <c r="J235" s="7">
        <v>0</v>
      </c>
      <c r="K235" s="7">
        <v>0</v>
      </c>
      <c r="L235" s="7">
        <v>0</v>
      </c>
      <c r="M235" s="10">
        <v>0</v>
      </c>
    </row>
    <row r="236" spans="1:13" ht="13">
      <c r="A236" s="26" t="s">
        <v>16</v>
      </c>
      <c r="B236" s="31">
        <v>63370</v>
      </c>
      <c r="C236" s="7">
        <v>67120</v>
      </c>
      <c r="D236" s="7">
        <v>637159</v>
      </c>
      <c r="E236" s="10">
        <v>755946</v>
      </c>
      <c r="F236" s="31">
        <v>38693</v>
      </c>
      <c r="G236" s="7">
        <v>50537</v>
      </c>
      <c r="H236" s="7">
        <v>335123</v>
      </c>
      <c r="I236" s="10">
        <v>526905</v>
      </c>
      <c r="J236" s="7">
        <v>26225</v>
      </c>
      <c r="K236" s="7">
        <v>23031</v>
      </c>
      <c r="L236" s="7">
        <v>303495</v>
      </c>
      <c r="M236" s="10">
        <v>229865</v>
      </c>
    </row>
    <row r="237" spans="1:13" ht="13">
      <c r="A237" s="26"/>
      <c r="B237" s="31"/>
      <c r="C237" s="7"/>
      <c r="D237" s="7"/>
      <c r="E237" s="10"/>
      <c r="F237" s="31"/>
      <c r="G237" s="7"/>
      <c r="H237" s="7"/>
      <c r="I237" s="10"/>
      <c r="J237" s="7"/>
      <c r="K237" s="7"/>
      <c r="L237" s="7"/>
      <c r="M237" s="10"/>
    </row>
    <row r="238" spans="1:13" ht="13">
      <c r="A238" s="62" t="s">
        <v>365</v>
      </c>
      <c r="B238" s="31"/>
      <c r="C238" s="7"/>
      <c r="D238" s="7"/>
      <c r="E238" s="10"/>
      <c r="F238" s="31"/>
      <c r="G238" s="7"/>
      <c r="H238" s="7"/>
      <c r="I238" s="10"/>
      <c r="J238" s="7"/>
      <c r="K238" s="7"/>
      <c r="L238" s="7"/>
      <c r="M238" s="10"/>
    </row>
    <row r="239" spans="1:13" ht="13">
      <c r="A239" s="63" t="s">
        <v>56</v>
      </c>
      <c r="B239" s="64">
        <v>103</v>
      </c>
      <c r="C239" s="65">
        <v>172</v>
      </c>
      <c r="D239" s="65">
        <v>917</v>
      </c>
      <c r="E239" s="66">
        <v>1230</v>
      </c>
      <c r="F239" s="64">
        <v>53</v>
      </c>
      <c r="G239" s="65">
        <v>148</v>
      </c>
      <c r="H239" s="65">
        <v>864</v>
      </c>
      <c r="I239" s="66">
        <v>1217</v>
      </c>
      <c r="J239" s="65">
        <v>0</v>
      </c>
      <c r="K239" s="65">
        <v>0</v>
      </c>
      <c r="L239" s="65">
        <v>0</v>
      </c>
      <c r="M239" s="66">
        <v>0</v>
      </c>
    </row>
    <row r="240" spans="1:13" ht="13">
      <c r="A240" s="63" t="s">
        <v>58</v>
      </c>
      <c r="B240" s="64">
        <v>0</v>
      </c>
      <c r="C240" s="65">
        <v>29</v>
      </c>
      <c r="D240" s="65">
        <v>31</v>
      </c>
      <c r="E240" s="66">
        <v>163</v>
      </c>
      <c r="F240" s="64">
        <v>0</v>
      </c>
      <c r="G240" s="65">
        <v>25</v>
      </c>
      <c r="H240" s="65">
        <v>28</v>
      </c>
      <c r="I240" s="66">
        <v>145</v>
      </c>
      <c r="J240" s="65">
        <v>0</v>
      </c>
      <c r="K240" s="65">
        <v>0</v>
      </c>
      <c r="L240" s="65">
        <v>0</v>
      </c>
      <c r="M240" s="66">
        <v>0</v>
      </c>
    </row>
    <row r="241" spans="1:13" ht="13">
      <c r="A241" s="63" t="s">
        <v>37</v>
      </c>
      <c r="B241" s="64">
        <v>0</v>
      </c>
      <c r="C241" s="65">
        <v>71</v>
      </c>
      <c r="D241" s="65">
        <v>1322</v>
      </c>
      <c r="E241" s="66">
        <v>871</v>
      </c>
      <c r="F241" s="64">
        <v>70</v>
      </c>
      <c r="G241" s="65">
        <v>102</v>
      </c>
      <c r="H241" s="65">
        <v>1351</v>
      </c>
      <c r="I241" s="66">
        <v>1162</v>
      </c>
      <c r="J241" s="65">
        <v>0</v>
      </c>
      <c r="K241" s="65">
        <v>0</v>
      </c>
      <c r="L241" s="65">
        <v>0</v>
      </c>
      <c r="M241" s="66">
        <v>0</v>
      </c>
    </row>
    <row r="242" spans="1:13" ht="13">
      <c r="A242" s="62" t="s">
        <v>65</v>
      </c>
      <c r="B242" s="69">
        <v>103</v>
      </c>
      <c r="C242" s="70">
        <v>272</v>
      </c>
      <c r="D242" s="70">
        <v>2270</v>
      </c>
      <c r="E242" s="71">
        <v>2264</v>
      </c>
      <c r="F242" s="69">
        <v>123</v>
      </c>
      <c r="G242" s="70">
        <v>275</v>
      </c>
      <c r="H242" s="70">
        <v>2243</v>
      </c>
      <c r="I242" s="71">
        <v>2524</v>
      </c>
      <c r="J242" s="70">
        <v>0</v>
      </c>
      <c r="K242" s="70">
        <v>0</v>
      </c>
      <c r="L242" s="70">
        <v>0</v>
      </c>
      <c r="M242" s="71">
        <v>0</v>
      </c>
    </row>
    <row r="243" spans="1:13" ht="13">
      <c r="A243" s="62" t="s">
        <v>16</v>
      </c>
      <c r="B243" s="69">
        <v>63370</v>
      </c>
      <c r="C243" s="70">
        <v>67120</v>
      </c>
      <c r="D243" s="70">
        <v>637159</v>
      </c>
      <c r="E243" s="71">
        <v>755946</v>
      </c>
      <c r="F243" s="69">
        <v>38693</v>
      </c>
      <c r="G243" s="70">
        <v>50537</v>
      </c>
      <c r="H243" s="70">
        <v>335123</v>
      </c>
      <c r="I243" s="71">
        <v>526905</v>
      </c>
      <c r="J243" s="70">
        <v>26225</v>
      </c>
      <c r="K243" s="70">
        <v>23031</v>
      </c>
      <c r="L243" s="70">
        <v>303495</v>
      </c>
      <c r="M243" s="71">
        <v>229865</v>
      </c>
    </row>
    <row r="244" spans="1:13" ht="13">
      <c r="A244" s="26"/>
      <c r="B244" s="31"/>
      <c r="C244" s="7"/>
      <c r="D244" s="7"/>
      <c r="E244" s="10"/>
      <c r="F244" s="31"/>
      <c r="G244" s="7"/>
      <c r="H244" s="7"/>
      <c r="I244" s="10"/>
      <c r="J244" s="7"/>
      <c r="K244" s="7"/>
      <c r="L244" s="7"/>
      <c r="M244" s="10"/>
    </row>
    <row r="245" spans="1:13" ht="13">
      <c r="A245" s="26" t="s">
        <v>17</v>
      </c>
      <c r="B245" s="32"/>
      <c r="C245" s="8"/>
      <c r="D245" s="8"/>
      <c r="E245" s="9"/>
      <c r="F245" s="32"/>
      <c r="G245" s="8"/>
      <c r="H245" s="8"/>
      <c r="I245" s="9"/>
      <c r="J245" s="8"/>
      <c r="K245" s="8"/>
      <c r="L245" s="8"/>
      <c r="M245" s="9"/>
    </row>
    <row r="246" spans="1:13" ht="13">
      <c r="A246" s="26" t="s">
        <v>215</v>
      </c>
      <c r="B246" s="32"/>
      <c r="C246" s="8"/>
      <c r="D246" s="8"/>
      <c r="E246" s="9"/>
      <c r="F246" s="32"/>
      <c r="G246" s="8"/>
      <c r="H246" s="8"/>
      <c r="I246" s="9"/>
      <c r="J246" s="8"/>
      <c r="K246" s="8"/>
      <c r="L246" s="8"/>
      <c r="M246" s="9"/>
    </row>
    <row r="247" spans="1:13" ht="13">
      <c r="A247" s="26" t="s">
        <v>216</v>
      </c>
      <c r="B247" s="32"/>
      <c r="C247" s="8"/>
      <c r="D247" s="8"/>
      <c r="E247" s="9"/>
      <c r="F247" s="32"/>
      <c r="G247" s="8"/>
      <c r="H247" s="8"/>
      <c r="I247" s="9"/>
      <c r="J247" s="8"/>
      <c r="K247" s="8"/>
      <c r="L247" s="8"/>
      <c r="M247" s="9"/>
    </row>
    <row r="248" spans="1:13">
      <c r="A248" s="27" t="s">
        <v>217</v>
      </c>
      <c r="B248" s="30">
        <v>378</v>
      </c>
      <c r="C248" s="5">
        <v>96</v>
      </c>
      <c r="D248" s="5">
        <v>3951</v>
      </c>
      <c r="E248" s="6">
        <v>3832</v>
      </c>
      <c r="F248" s="30">
        <v>0</v>
      </c>
      <c r="G248" s="5">
        <v>0</v>
      </c>
      <c r="H248" s="5">
        <v>0</v>
      </c>
      <c r="I248" s="6">
        <v>0</v>
      </c>
      <c r="J248" s="5">
        <v>384</v>
      </c>
      <c r="K248" s="5">
        <v>96</v>
      </c>
      <c r="L248" s="5">
        <v>3952</v>
      </c>
      <c r="M248" s="6">
        <v>3832</v>
      </c>
    </row>
    <row r="249" spans="1:13" ht="13">
      <c r="A249" s="26" t="s">
        <v>194</v>
      </c>
      <c r="B249" s="31">
        <v>378</v>
      </c>
      <c r="C249" s="7">
        <v>96</v>
      </c>
      <c r="D249" s="7">
        <v>3951</v>
      </c>
      <c r="E249" s="10">
        <v>3832</v>
      </c>
      <c r="F249" s="31">
        <v>0</v>
      </c>
      <c r="G249" s="7">
        <v>0</v>
      </c>
      <c r="H249" s="7">
        <v>0</v>
      </c>
      <c r="I249" s="10">
        <v>0</v>
      </c>
      <c r="J249" s="7">
        <v>384</v>
      </c>
      <c r="K249" s="7">
        <v>96</v>
      </c>
      <c r="L249" s="7">
        <v>3952</v>
      </c>
      <c r="M249" s="10">
        <v>3832</v>
      </c>
    </row>
    <row r="250" spans="1:13" ht="13">
      <c r="A250" s="26" t="s">
        <v>218</v>
      </c>
      <c r="B250" s="32"/>
      <c r="C250" s="8"/>
      <c r="D250" s="8"/>
      <c r="E250" s="9"/>
      <c r="F250" s="32"/>
      <c r="G250" s="8"/>
      <c r="H250" s="8"/>
      <c r="I250" s="9"/>
      <c r="J250" s="8"/>
      <c r="K250" s="8"/>
      <c r="L250" s="8"/>
      <c r="M250" s="9"/>
    </row>
    <row r="251" spans="1:13">
      <c r="A251" s="27" t="s">
        <v>219</v>
      </c>
      <c r="B251" s="30">
        <v>520</v>
      </c>
      <c r="C251" s="5">
        <v>0</v>
      </c>
      <c r="D251" s="5">
        <v>59460</v>
      </c>
      <c r="E251" s="6">
        <v>0</v>
      </c>
      <c r="F251" s="30">
        <v>2461</v>
      </c>
      <c r="G251" s="5">
        <v>0</v>
      </c>
      <c r="H251" s="5">
        <v>56858</v>
      </c>
      <c r="I251" s="6">
        <v>5132</v>
      </c>
      <c r="J251" s="5">
        <v>0</v>
      </c>
      <c r="K251" s="5">
        <v>0</v>
      </c>
      <c r="L251" s="5">
        <v>0</v>
      </c>
      <c r="M251" s="6">
        <v>0</v>
      </c>
    </row>
    <row r="252" spans="1:13" ht="13">
      <c r="A252" s="26" t="s">
        <v>198</v>
      </c>
      <c r="B252" s="31">
        <v>520</v>
      </c>
      <c r="C252" s="7">
        <v>0</v>
      </c>
      <c r="D252" s="7">
        <v>59460</v>
      </c>
      <c r="E252" s="10">
        <v>0</v>
      </c>
      <c r="F252" s="31">
        <v>2461</v>
      </c>
      <c r="G252" s="7">
        <v>0</v>
      </c>
      <c r="H252" s="7">
        <v>56858</v>
      </c>
      <c r="I252" s="10">
        <v>5132</v>
      </c>
      <c r="J252" s="7">
        <v>0</v>
      </c>
      <c r="K252" s="7">
        <v>0</v>
      </c>
      <c r="L252" s="7">
        <v>0</v>
      </c>
      <c r="M252" s="10">
        <v>0</v>
      </c>
    </row>
    <row r="253" spans="1:13" ht="13">
      <c r="A253" s="26" t="s">
        <v>220</v>
      </c>
      <c r="B253" s="32"/>
      <c r="C253" s="8"/>
      <c r="D253" s="8"/>
      <c r="E253" s="9"/>
      <c r="F253" s="32"/>
      <c r="G253" s="8"/>
      <c r="H253" s="8"/>
      <c r="I253" s="9"/>
      <c r="J253" s="8"/>
      <c r="K253" s="8"/>
      <c r="L253" s="8"/>
      <c r="M253" s="9"/>
    </row>
    <row r="254" spans="1:13">
      <c r="A254" s="27" t="s">
        <v>221</v>
      </c>
      <c r="B254" s="30">
        <v>40171</v>
      </c>
      <c r="C254" s="5">
        <v>29948</v>
      </c>
      <c r="D254" s="5">
        <v>295020</v>
      </c>
      <c r="E254" s="6">
        <v>316092</v>
      </c>
      <c r="F254" s="30">
        <v>35280</v>
      </c>
      <c r="G254" s="5">
        <v>37180</v>
      </c>
      <c r="H254" s="5">
        <v>281955</v>
      </c>
      <c r="I254" s="6">
        <v>295404</v>
      </c>
      <c r="J254" s="5">
        <v>2032</v>
      </c>
      <c r="K254" s="5">
        <v>994</v>
      </c>
      <c r="L254" s="5">
        <v>8118</v>
      </c>
      <c r="M254" s="6">
        <v>24614</v>
      </c>
    </row>
    <row r="255" spans="1:13">
      <c r="A255" s="27" t="s">
        <v>222</v>
      </c>
      <c r="B255" s="30">
        <v>111131</v>
      </c>
      <c r="C255" s="5">
        <v>180643</v>
      </c>
      <c r="D255" s="5">
        <v>2016493</v>
      </c>
      <c r="E255" s="6">
        <v>2068981</v>
      </c>
      <c r="F255" s="30">
        <v>118042</v>
      </c>
      <c r="G255" s="5">
        <v>167424</v>
      </c>
      <c r="H255" s="5">
        <v>1893750</v>
      </c>
      <c r="I255" s="6">
        <v>1922900</v>
      </c>
      <c r="J255" s="5">
        <v>9480</v>
      </c>
      <c r="K255" s="5">
        <v>19020</v>
      </c>
      <c r="L255" s="5">
        <v>148883</v>
      </c>
      <c r="M255" s="6">
        <v>164777</v>
      </c>
    </row>
    <row r="256" spans="1:13">
      <c r="A256" s="27" t="s">
        <v>223</v>
      </c>
      <c r="B256" s="30">
        <v>13386</v>
      </c>
      <c r="C256" s="5">
        <v>21390</v>
      </c>
      <c r="D256" s="5">
        <v>171653</v>
      </c>
      <c r="E256" s="6">
        <v>231033</v>
      </c>
      <c r="F256" s="30">
        <v>13979</v>
      </c>
      <c r="G256" s="5">
        <v>14222</v>
      </c>
      <c r="H256" s="5">
        <v>152049</v>
      </c>
      <c r="I256" s="6">
        <v>198019</v>
      </c>
      <c r="J256" s="5">
        <v>786</v>
      </c>
      <c r="K256" s="5">
        <v>4072</v>
      </c>
      <c r="L256" s="5">
        <v>26004</v>
      </c>
      <c r="M256" s="6">
        <v>28853</v>
      </c>
    </row>
    <row r="257" spans="1:13">
      <c r="A257" s="27" t="s">
        <v>224</v>
      </c>
      <c r="B257" s="30">
        <v>1672</v>
      </c>
      <c r="C257" s="5">
        <v>2445</v>
      </c>
      <c r="D257" s="5">
        <v>32539</v>
      </c>
      <c r="E257" s="6">
        <v>25703</v>
      </c>
      <c r="F257" s="30">
        <v>1992</v>
      </c>
      <c r="G257" s="5">
        <v>2586</v>
      </c>
      <c r="H257" s="5">
        <v>29645</v>
      </c>
      <c r="I257" s="6">
        <v>23946</v>
      </c>
      <c r="J257" s="5">
        <v>120</v>
      </c>
      <c r="K257" s="5">
        <v>530</v>
      </c>
      <c r="L257" s="5">
        <v>3035</v>
      </c>
      <c r="M257" s="6">
        <v>2127</v>
      </c>
    </row>
    <row r="258" spans="1:13">
      <c r="A258" s="27" t="s">
        <v>225</v>
      </c>
      <c r="B258" s="30">
        <v>44623</v>
      </c>
      <c r="C258" s="5">
        <v>68086</v>
      </c>
      <c r="D258" s="5">
        <v>572811</v>
      </c>
      <c r="E258" s="6">
        <v>698222</v>
      </c>
      <c r="F258" s="30">
        <v>40587</v>
      </c>
      <c r="G258" s="5">
        <v>67825</v>
      </c>
      <c r="H258" s="5">
        <v>522972</v>
      </c>
      <c r="I258" s="6">
        <v>648282</v>
      </c>
      <c r="J258" s="5">
        <v>8821</v>
      </c>
      <c r="K258" s="5">
        <v>2243</v>
      </c>
      <c r="L258" s="5">
        <v>55760</v>
      </c>
      <c r="M258" s="6">
        <v>64338</v>
      </c>
    </row>
    <row r="259" spans="1:13">
      <c r="A259" s="27" t="s">
        <v>226</v>
      </c>
      <c r="B259" s="30">
        <v>45579</v>
      </c>
      <c r="C259" s="5">
        <v>107334</v>
      </c>
      <c r="D259" s="5">
        <v>883243</v>
      </c>
      <c r="E259" s="6">
        <v>1037023</v>
      </c>
      <c r="F259" s="30">
        <v>58481</v>
      </c>
      <c r="G259" s="5">
        <v>83664</v>
      </c>
      <c r="H259" s="5">
        <v>825477</v>
      </c>
      <c r="I259" s="6">
        <v>933478</v>
      </c>
      <c r="J259" s="5">
        <v>4753</v>
      </c>
      <c r="K259" s="5">
        <v>8215</v>
      </c>
      <c r="L259" s="5">
        <v>57812</v>
      </c>
      <c r="M259" s="6">
        <v>91132</v>
      </c>
    </row>
    <row r="260" spans="1:13" ht="13">
      <c r="A260" s="26" t="s">
        <v>227</v>
      </c>
      <c r="B260" s="31">
        <v>256562</v>
      </c>
      <c r="C260" s="7">
        <v>409846</v>
      </c>
      <c r="D260" s="7">
        <v>3971759</v>
      </c>
      <c r="E260" s="10">
        <v>4377054</v>
      </c>
      <c r="F260" s="31">
        <v>268361</v>
      </c>
      <c r="G260" s="7">
        <v>372901</v>
      </c>
      <c r="H260" s="7">
        <v>3705848</v>
      </c>
      <c r="I260" s="10">
        <v>4022029</v>
      </c>
      <c r="J260" s="7">
        <v>25992</v>
      </c>
      <c r="K260" s="7">
        <v>35074</v>
      </c>
      <c r="L260" s="7">
        <v>299612</v>
      </c>
      <c r="M260" s="10">
        <v>375841</v>
      </c>
    </row>
    <row r="261" spans="1:13" ht="13">
      <c r="A261" s="26" t="s">
        <v>228</v>
      </c>
      <c r="B261" s="32"/>
      <c r="C261" s="8"/>
      <c r="D261" s="8"/>
      <c r="E261" s="9"/>
      <c r="F261" s="32"/>
      <c r="G261" s="8"/>
      <c r="H261" s="8"/>
      <c r="I261" s="9"/>
      <c r="J261" s="8"/>
      <c r="K261" s="8"/>
      <c r="L261" s="8"/>
      <c r="M261" s="9"/>
    </row>
    <row r="262" spans="1:13">
      <c r="A262" s="27" t="s">
        <v>224</v>
      </c>
      <c r="B262" s="30">
        <v>793</v>
      </c>
      <c r="C262" s="5">
        <v>122</v>
      </c>
      <c r="D262" s="5">
        <v>7283</v>
      </c>
      <c r="E262" s="6">
        <v>4955</v>
      </c>
      <c r="F262" s="30">
        <v>98</v>
      </c>
      <c r="G262" s="5">
        <v>58</v>
      </c>
      <c r="H262" s="5">
        <v>1659</v>
      </c>
      <c r="I262" s="6">
        <v>1681</v>
      </c>
      <c r="J262" s="5">
        <v>720</v>
      </c>
      <c r="K262" s="5">
        <v>120</v>
      </c>
      <c r="L262" s="5">
        <v>5752</v>
      </c>
      <c r="M262" s="6">
        <v>3297</v>
      </c>
    </row>
    <row r="263" spans="1:13" ht="13">
      <c r="A263" s="26" t="s">
        <v>229</v>
      </c>
      <c r="B263" s="31">
        <v>793</v>
      </c>
      <c r="C263" s="7">
        <v>122</v>
      </c>
      <c r="D263" s="7">
        <v>7283</v>
      </c>
      <c r="E263" s="10">
        <v>4955</v>
      </c>
      <c r="F263" s="31">
        <v>98</v>
      </c>
      <c r="G263" s="7">
        <v>58</v>
      </c>
      <c r="H263" s="7">
        <v>1659</v>
      </c>
      <c r="I263" s="10">
        <v>1681</v>
      </c>
      <c r="J263" s="7">
        <v>720</v>
      </c>
      <c r="K263" s="7">
        <v>120</v>
      </c>
      <c r="L263" s="7">
        <v>5752</v>
      </c>
      <c r="M263" s="10">
        <v>3297</v>
      </c>
    </row>
    <row r="264" spans="1:13" ht="13">
      <c r="A264" s="26" t="s">
        <v>230</v>
      </c>
      <c r="B264" s="32"/>
      <c r="C264" s="8"/>
      <c r="D264" s="8"/>
      <c r="E264" s="9"/>
      <c r="F264" s="32"/>
      <c r="G264" s="8"/>
      <c r="H264" s="8"/>
      <c r="I264" s="9"/>
      <c r="J264" s="8"/>
      <c r="K264" s="8"/>
      <c r="L264" s="8"/>
      <c r="M264" s="9"/>
    </row>
    <row r="265" spans="1:13">
      <c r="A265" s="27" t="s">
        <v>231</v>
      </c>
      <c r="B265" s="30">
        <v>0</v>
      </c>
      <c r="C265" s="5">
        <v>1510</v>
      </c>
      <c r="D265" s="5">
        <v>0</v>
      </c>
      <c r="E265" s="6">
        <v>12451</v>
      </c>
      <c r="F265" s="30">
        <v>0</v>
      </c>
      <c r="G265" s="5">
        <v>1302</v>
      </c>
      <c r="H265" s="5">
        <v>0</v>
      </c>
      <c r="I265" s="6">
        <v>12045</v>
      </c>
      <c r="J265" s="5">
        <v>0</v>
      </c>
      <c r="K265" s="5">
        <v>0</v>
      </c>
      <c r="L265" s="5">
        <v>0</v>
      </c>
      <c r="M265" s="6">
        <v>4</v>
      </c>
    </row>
    <row r="266" spans="1:13">
      <c r="A266" s="27" t="s">
        <v>232</v>
      </c>
      <c r="B266" s="30">
        <v>272</v>
      </c>
      <c r="C266" s="5">
        <v>104</v>
      </c>
      <c r="D266" s="5">
        <v>4651</v>
      </c>
      <c r="E266" s="6">
        <v>4545</v>
      </c>
      <c r="F266" s="30">
        <v>335</v>
      </c>
      <c r="G266" s="5">
        <v>263</v>
      </c>
      <c r="H266" s="5">
        <v>3941</v>
      </c>
      <c r="I266" s="6">
        <v>3128</v>
      </c>
      <c r="J266" s="5">
        <v>48</v>
      </c>
      <c r="K266" s="5">
        <v>40</v>
      </c>
      <c r="L266" s="5">
        <v>981</v>
      </c>
      <c r="M266" s="6">
        <v>1463</v>
      </c>
    </row>
    <row r="267" spans="1:13" ht="13">
      <c r="A267" s="26" t="s">
        <v>233</v>
      </c>
      <c r="B267" s="31">
        <v>272</v>
      </c>
      <c r="C267" s="7">
        <v>1614</v>
      </c>
      <c r="D267" s="7">
        <v>4651</v>
      </c>
      <c r="E267" s="10">
        <v>16996</v>
      </c>
      <c r="F267" s="31">
        <v>335</v>
      </c>
      <c r="G267" s="7">
        <v>1565</v>
      </c>
      <c r="H267" s="7">
        <v>3941</v>
      </c>
      <c r="I267" s="10">
        <v>15173</v>
      </c>
      <c r="J267" s="7">
        <v>48</v>
      </c>
      <c r="K267" s="7">
        <v>40</v>
      </c>
      <c r="L267" s="7">
        <v>981</v>
      </c>
      <c r="M267" s="10">
        <v>1467</v>
      </c>
    </row>
    <row r="268" spans="1:13" ht="13">
      <c r="A268" s="26" t="s">
        <v>234</v>
      </c>
      <c r="B268" s="32"/>
      <c r="C268" s="8"/>
      <c r="D268" s="8"/>
      <c r="E268" s="9"/>
      <c r="F268" s="32"/>
      <c r="G268" s="8"/>
      <c r="H268" s="8"/>
      <c r="I268" s="9"/>
      <c r="J268" s="8"/>
      <c r="K268" s="8"/>
      <c r="L268" s="8"/>
      <c r="M268" s="9"/>
    </row>
    <row r="269" spans="1:13">
      <c r="A269" s="27" t="s">
        <v>235</v>
      </c>
      <c r="B269" s="30">
        <v>0</v>
      </c>
      <c r="C269" s="5">
        <v>1094</v>
      </c>
      <c r="D269" s="5">
        <v>0</v>
      </c>
      <c r="E269" s="6">
        <v>7660</v>
      </c>
      <c r="F269" s="30">
        <v>0</v>
      </c>
      <c r="G269" s="5">
        <v>350</v>
      </c>
      <c r="H269" s="5">
        <v>0</v>
      </c>
      <c r="I269" s="6">
        <v>7242</v>
      </c>
      <c r="J269" s="5">
        <v>0</v>
      </c>
      <c r="K269" s="5">
        <v>0</v>
      </c>
      <c r="L269" s="5">
        <v>0</v>
      </c>
      <c r="M269" s="6">
        <v>0</v>
      </c>
    </row>
    <row r="270" spans="1:13">
      <c r="A270" s="27" t="s">
        <v>236</v>
      </c>
      <c r="B270" s="30">
        <v>0</v>
      </c>
      <c r="C270" s="5">
        <v>0</v>
      </c>
      <c r="D270" s="5">
        <v>6810</v>
      </c>
      <c r="E270" s="6">
        <v>3105</v>
      </c>
      <c r="F270" s="30">
        <v>236</v>
      </c>
      <c r="G270" s="5">
        <v>169</v>
      </c>
      <c r="H270" s="5">
        <v>6928</v>
      </c>
      <c r="I270" s="6">
        <v>2646</v>
      </c>
      <c r="J270" s="5">
        <v>0</v>
      </c>
      <c r="K270" s="5">
        <v>0</v>
      </c>
      <c r="L270" s="5">
        <v>23</v>
      </c>
      <c r="M270" s="6">
        <v>0</v>
      </c>
    </row>
    <row r="271" spans="1:13" ht="13">
      <c r="A271" s="26" t="s">
        <v>237</v>
      </c>
      <c r="B271" s="31">
        <v>0</v>
      </c>
      <c r="C271" s="7">
        <v>1094</v>
      </c>
      <c r="D271" s="7">
        <v>6810</v>
      </c>
      <c r="E271" s="10">
        <v>10765</v>
      </c>
      <c r="F271" s="31">
        <v>236</v>
      </c>
      <c r="G271" s="7">
        <v>519</v>
      </c>
      <c r="H271" s="7">
        <v>6928</v>
      </c>
      <c r="I271" s="10">
        <v>9888</v>
      </c>
      <c r="J271" s="7">
        <v>0</v>
      </c>
      <c r="K271" s="7">
        <v>0</v>
      </c>
      <c r="L271" s="7">
        <v>23</v>
      </c>
      <c r="M271" s="10">
        <v>0</v>
      </c>
    </row>
    <row r="272" spans="1:13" ht="13">
      <c r="A272" s="26" t="s">
        <v>238</v>
      </c>
      <c r="B272" s="32"/>
      <c r="C272" s="8"/>
      <c r="D272" s="8"/>
      <c r="E272" s="9"/>
      <c r="F272" s="32"/>
      <c r="G272" s="8"/>
      <c r="H272" s="8"/>
      <c r="I272" s="9"/>
      <c r="J272" s="8"/>
      <c r="K272" s="8"/>
      <c r="L272" s="8"/>
      <c r="M272" s="9"/>
    </row>
    <row r="273" spans="1:13">
      <c r="A273" s="27" t="s">
        <v>239</v>
      </c>
      <c r="B273" s="30">
        <v>4993</v>
      </c>
      <c r="C273" s="5">
        <v>5257</v>
      </c>
      <c r="D273" s="5">
        <v>53932</v>
      </c>
      <c r="E273" s="6">
        <v>73351</v>
      </c>
      <c r="F273" s="30">
        <v>7085</v>
      </c>
      <c r="G273" s="5">
        <v>4622</v>
      </c>
      <c r="H273" s="5">
        <v>53709</v>
      </c>
      <c r="I273" s="6">
        <v>72842</v>
      </c>
      <c r="J273" s="5">
        <v>0</v>
      </c>
      <c r="K273" s="5">
        <v>0</v>
      </c>
      <c r="L273" s="5">
        <v>0</v>
      </c>
      <c r="M273" s="6">
        <v>123</v>
      </c>
    </row>
    <row r="274" spans="1:13">
      <c r="A274" s="27" t="s">
        <v>240</v>
      </c>
      <c r="B274" s="30">
        <v>1315</v>
      </c>
      <c r="C274" s="5">
        <v>13061</v>
      </c>
      <c r="D274" s="5">
        <v>27876</v>
      </c>
      <c r="E274" s="6">
        <v>76820</v>
      </c>
      <c r="F274" s="30">
        <v>3249</v>
      </c>
      <c r="G274" s="5">
        <v>13008</v>
      </c>
      <c r="H274" s="5">
        <v>26409</v>
      </c>
      <c r="I274" s="6">
        <v>75999</v>
      </c>
      <c r="J274" s="5">
        <v>2</v>
      </c>
      <c r="K274" s="5">
        <v>0</v>
      </c>
      <c r="L274" s="5">
        <v>5</v>
      </c>
      <c r="M274" s="6">
        <v>74</v>
      </c>
    </row>
    <row r="275" spans="1:13">
      <c r="A275" s="27" t="s">
        <v>241</v>
      </c>
      <c r="B275" s="30">
        <v>3023</v>
      </c>
      <c r="C275" s="5">
        <v>0</v>
      </c>
      <c r="D275" s="5">
        <v>3023</v>
      </c>
      <c r="E275" s="6">
        <v>75</v>
      </c>
      <c r="F275" s="30">
        <v>195</v>
      </c>
      <c r="G275" s="5">
        <v>0</v>
      </c>
      <c r="H275" s="5">
        <v>195</v>
      </c>
      <c r="I275" s="6">
        <v>75</v>
      </c>
      <c r="J275" s="5">
        <v>0</v>
      </c>
      <c r="K275" s="5">
        <v>0</v>
      </c>
      <c r="L275" s="5">
        <v>0</v>
      </c>
      <c r="M275" s="6">
        <v>0</v>
      </c>
    </row>
    <row r="276" spans="1:13">
      <c r="A276" s="27" t="s">
        <v>242</v>
      </c>
      <c r="B276" s="30">
        <v>105</v>
      </c>
      <c r="C276" s="5">
        <v>784</v>
      </c>
      <c r="D276" s="5">
        <v>370</v>
      </c>
      <c r="E276" s="6">
        <v>14737</v>
      </c>
      <c r="F276" s="30">
        <v>120</v>
      </c>
      <c r="G276" s="5">
        <v>1120</v>
      </c>
      <c r="H276" s="5">
        <v>214</v>
      </c>
      <c r="I276" s="6">
        <v>14046</v>
      </c>
      <c r="J276" s="5">
        <v>0</v>
      </c>
      <c r="K276" s="5">
        <v>0</v>
      </c>
      <c r="L276" s="5">
        <v>0</v>
      </c>
      <c r="M276" s="6">
        <v>4</v>
      </c>
    </row>
    <row r="277" spans="1:13">
      <c r="A277" s="27" t="s">
        <v>243</v>
      </c>
      <c r="B277" s="30">
        <v>0</v>
      </c>
      <c r="C277" s="5">
        <v>186</v>
      </c>
      <c r="D277" s="5">
        <v>74944</v>
      </c>
      <c r="E277" s="6">
        <v>4556</v>
      </c>
      <c r="F277" s="30">
        <v>2287</v>
      </c>
      <c r="G277" s="5">
        <v>249</v>
      </c>
      <c r="H277" s="5">
        <v>76639</v>
      </c>
      <c r="I277" s="6">
        <v>8576</v>
      </c>
      <c r="J277" s="5">
        <v>0</v>
      </c>
      <c r="K277" s="5">
        <v>0</v>
      </c>
      <c r="L277" s="5">
        <v>55</v>
      </c>
      <c r="M277" s="6">
        <v>0</v>
      </c>
    </row>
    <row r="278" spans="1:13">
      <c r="A278" s="27" t="s">
        <v>244</v>
      </c>
      <c r="B278" s="30">
        <v>11001</v>
      </c>
      <c r="C278" s="5">
        <v>10516</v>
      </c>
      <c r="D278" s="5">
        <v>53743</v>
      </c>
      <c r="E278" s="6">
        <v>147239</v>
      </c>
      <c r="F278" s="30">
        <v>11071</v>
      </c>
      <c r="G278" s="5">
        <v>11232</v>
      </c>
      <c r="H278" s="5">
        <v>53599</v>
      </c>
      <c r="I278" s="6">
        <v>144126</v>
      </c>
      <c r="J278" s="5">
        <v>0</v>
      </c>
      <c r="K278" s="5">
        <v>56</v>
      </c>
      <c r="L278" s="5">
        <v>0</v>
      </c>
      <c r="M278" s="6">
        <v>136</v>
      </c>
    </row>
    <row r="279" spans="1:13" ht="13">
      <c r="A279" s="26" t="s">
        <v>245</v>
      </c>
      <c r="B279" s="31">
        <v>20437</v>
      </c>
      <c r="C279" s="7">
        <v>29804</v>
      </c>
      <c r="D279" s="7">
        <v>213888</v>
      </c>
      <c r="E279" s="10">
        <v>316778</v>
      </c>
      <c r="F279" s="31">
        <v>24007</v>
      </c>
      <c r="G279" s="7">
        <v>30231</v>
      </c>
      <c r="H279" s="7">
        <v>210765</v>
      </c>
      <c r="I279" s="10">
        <v>315664</v>
      </c>
      <c r="J279" s="7">
        <v>2</v>
      </c>
      <c r="K279" s="7">
        <v>56</v>
      </c>
      <c r="L279" s="7">
        <v>60</v>
      </c>
      <c r="M279" s="10">
        <v>337</v>
      </c>
    </row>
    <row r="280" spans="1:13" ht="13">
      <c r="A280" s="26" t="s">
        <v>246</v>
      </c>
      <c r="B280" s="31">
        <v>278962</v>
      </c>
      <c r="C280" s="7">
        <v>442576</v>
      </c>
      <c r="D280" s="7">
        <v>4267802</v>
      </c>
      <c r="E280" s="10">
        <v>4730380</v>
      </c>
      <c r="F280" s="31">
        <v>295498</v>
      </c>
      <c r="G280" s="7">
        <v>405274</v>
      </c>
      <c r="H280" s="7">
        <v>3985999</v>
      </c>
      <c r="I280" s="10">
        <v>4369567</v>
      </c>
      <c r="J280" s="7">
        <v>27146</v>
      </c>
      <c r="K280" s="7">
        <v>35386</v>
      </c>
      <c r="L280" s="7">
        <v>310380</v>
      </c>
      <c r="M280" s="10">
        <v>384774</v>
      </c>
    </row>
    <row r="281" spans="1:13" ht="13">
      <c r="A281" s="26"/>
      <c r="B281" s="31"/>
      <c r="C281" s="7"/>
      <c r="D281" s="7"/>
      <c r="E281" s="10"/>
      <c r="F281" s="31"/>
      <c r="G281" s="7"/>
      <c r="H281" s="7"/>
      <c r="I281" s="10"/>
      <c r="J281" s="7"/>
      <c r="K281" s="7"/>
      <c r="L281" s="7"/>
      <c r="M281" s="10"/>
    </row>
    <row r="282" spans="1:13" ht="13">
      <c r="A282" s="62" t="s">
        <v>365</v>
      </c>
      <c r="B282" s="31"/>
      <c r="C282" s="7"/>
      <c r="D282" s="7"/>
      <c r="E282" s="10"/>
      <c r="F282" s="31"/>
      <c r="G282" s="7"/>
      <c r="H282" s="7"/>
      <c r="I282" s="10"/>
      <c r="J282" s="7"/>
      <c r="K282" s="7"/>
      <c r="L282" s="7"/>
      <c r="M282" s="10"/>
    </row>
    <row r="283" spans="1:13" ht="13">
      <c r="A283" s="63" t="s">
        <v>66</v>
      </c>
      <c r="B283" s="64">
        <v>4993</v>
      </c>
      <c r="C283" s="65">
        <v>5257</v>
      </c>
      <c r="D283" s="65">
        <v>53932</v>
      </c>
      <c r="E283" s="66">
        <v>73351</v>
      </c>
      <c r="F283" s="64">
        <v>7085</v>
      </c>
      <c r="G283" s="65">
        <v>4622</v>
      </c>
      <c r="H283" s="65">
        <v>53709</v>
      </c>
      <c r="I283" s="66">
        <v>72842</v>
      </c>
      <c r="J283" s="65">
        <v>0</v>
      </c>
      <c r="K283" s="65">
        <v>0</v>
      </c>
      <c r="L283" s="65">
        <v>0</v>
      </c>
      <c r="M283" s="66">
        <v>123</v>
      </c>
    </row>
    <row r="284" spans="1:13" ht="13">
      <c r="A284" s="63" t="s">
        <v>57</v>
      </c>
      <c r="B284" s="64">
        <v>1315</v>
      </c>
      <c r="C284" s="65">
        <v>13061</v>
      </c>
      <c r="D284" s="65">
        <v>27876</v>
      </c>
      <c r="E284" s="66">
        <v>76820</v>
      </c>
      <c r="F284" s="64">
        <v>3249</v>
      </c>
      <c r="G284" s="65">
        <v>13008</v>
      </c>
      <c r="H284" s="65">
        <v>26409</v>
      </c>
      <c r="I284" s="66">
        <v>75999</v>
      </c>
      <c r="J284" s="65">
        <v>2</v>
      </c>
      <c r="K284" s="65">
        <v>0</v>
      </c>
      <c r="L284" s="65">
        <v>5</v>
      </c>
      <c r="M284" s="66">
        <v>74</v>
      </c>
    </row>
    <row r="285" spans="1:13" ht="13">
      <c r="A285" s="63" t="s">
        <v>67</v>
      </c>
      <c r="B285" s="64">
        <v>3023</v>
      </c>
      <c r="C285" s="65">
        <v>1094</v>
      </c>
      <c r="D285" s="65">
        <v>3023</v>
      </c>
      <c r="E285" s="66">
        <v>7735</v>
      </c>
      <c r="F285" s="64">
        <v>195</v>
      </c>
      <c r="G285" s="65">
        <v>350</v>
      </c>
      <c r="H285" s="65">
        <v>195</v>
      </c>
      <c r="I285" s="66">
        <v>7317</v>
      </c>
      <c r="J285" s="65">
        <v>0</v>
      </c>
      <c r="K285" s="65">
        <v>0</v>
      </c>
      <c r="L285" s="65">
        <v>0</v>
      </c>
      <c r="M285" s="66">
        <v>0</v>
      </c>
    </row>
    <row r="286" spans="1:13" ht="13">
      <c r="A286" s="63" t="s">
        <v>68</v>
      </c>
      <c r="B286" s="64">
        <v>40276</v>
      </c>
      <c r="C286" s="65">
        <v>30732</v>
      </c>
      <c r="D286" s="65">
        <v>295390</v>
      </c>
      <c r="E286" s="66">
        <v>330829</v>
      </c>
      <c r="F286" s="64">
        <v>35400</v>
      </c>
      <c r="G286" s="65">
        <v>38300</v>
      </c>
      <c r="H286" s="65">
        <v>282169</v>
      </c>
      <c r="I286" s="66">
        <v>309450</v>
      </c>
      <c r="J286" s="65">
        <v>2032</v>
      </c>
      <c r="K286" s="65">
        <v>994</v>
      </c>
      <c r="L286" s="65">
        <v>8118</v>
      </c>
      <c r="M286" s="66">
        <v>24618</v>
      </c>
    </row>
    <row r="287" spans="1:13" ht="13">
      <c r="A287" s="63" t="s">
        <v>69</v>
      </c>
      <c r="B287" s="64">
        <v>111131</v>
      </c>
      <c r="C287" s="65">
        <v>180643</v>
      </c>
      <c r="D287" s="65">
        <v>2016493</v>
      </c>
      <c r="E287" s="66">
        <v>2068981</v>
      </c>
      <c r="F287" s="64">
        <v>118042</v>
      </c>
      <c r="G287" s="65">
        <v>167424</v>
      </c>
      <c r="H287" s="65">
        <v>1893750</v>
      </c>
      <c r="I287" s="66">
        <v>1922900</v>
      </c>
      <c r="J287" s="65">
        <v>9480</v>
      </c>
      <c r="K287" s="65">
        <v>19020</v>
      </c>
      <c r="L287" s="65">
        <v>148883</v>
      </c>
      <c r="M287" s="66">
        <v>164777</v>
      </c>
    </row>
    <row r="288" spans="1:13" ht="13">
      <c r="A288" s="63" t="s">
        <v>70</v>
      </c>
      <c r="B288" s="64">
        <v>13386</v>
      </c>
      <c r="C288" s="65">
        <v>22900</v>
      </c>
      <c r="D288" s="65">
        <v>171653</v>
      </c>
      <c r="E288" s="66">
        <v>243484</v>
      </c>
      <c r="F288" s="64">
        <v>13979</v>
      </c>
      <c r="G288" s="65">
        <v>15524</v>
      </c>
      <c r="H288" s="65">
        <v>152049</v>
      </c>
      <c r="I288" s="66">
        <v>210064</v>
      </c>
      <c r="J288" s="65">
        <v>786</v>
      </c>
      <c r="K288" s="65">
        <v>4072</v>
      </c>
      <c r="L288" s="65">
        <v>26004</v>
      </c>
      <c r="M288" s="66">
        <v>28857</v>
      </c>
    </row>
    <row r="289" spans="1:13" ht="13">
      <c r="A289" s="63" t="s">
        <v>71</v>
      </c>
      <c r="B289" s="64">
        <v>0</v>
      </c>
      <c r="C289" s="65">
        <v>186</v>
      </c>
      <c r="D289" s="65">
        <v>81754</v>
      </c>
      <c r="E289" s="66">
        <v>7661</v>
      </c>
      <c r="F289" s="64">
        <v>2523</v>
      </c>
      <c r="G289" s="65">
        <v>418</v>
      </c>
      <c r="H289" s="65">
        <v>83567</v>
      </c>
      <c r="I289" s="66">
        <v>11222</v>
      </c>
      <c r="J289" s="65">
        <v>0</v>
      </c>
      <c r="K289" s="65">
        <v>0</v>
      </c>
      <c r="L289" s="65">
        <v>78</v>
      </c>
      <c r="M289" s="66">
        <v>0</v>
      </c>
    </row>
    <row r="290" spans="1:13" ht="13">
      <c r="A290" s="63" t="s">
        <v>59</v>
      </c>
      <c r="B290" s="64">
        <v>3115</v>
      </c>
      <c r="C290" s="65">
        <v>2767</v>
      </c>
      <c r="D290" s="65">
        <v>48424</v>
      </c>
      <c r="E290" s="66">
        <v>39035</v>
      </c>
      <c r="F290" s="64">
        <v>2425</v>
      </c>
      <c r="G290" s="65">
        <v>2907</v>
      </c>
      <c r="H290" s="65">
        <v>35245</v>
      </c>
      <c r="I290" s="66">
        <v>28755</v>
      </c>
      <c r="J290" s="65">
        <v>1272</v>
      </c>
      <c r="K290" s="65">
        <v>786</v>
      </c>
      <c r="L290" s="65">
        <v>13720</v>
      </c>
      <c r="M290" s="66">
        <v>10719</v>
      </c>
    </row>
    <row r="291" spans="1:13" ht="13">
      <c r="A291" s="63" t="s">
        <v>72</v>
      </c>
      <c r="B291" s="64">
        <v>44623</v>
      </c>
      <c r="C291" s="65">
        <v>68086</v>
      </c>
      <c r="D291" s="65">
        <v>572811</v>
      </c>
      <c r="E291" s="66">
        <v>698222</v>
      </c>
      <c r="F291" s="64">
        <v>40587</v>
      </c>
      <c r="G291" s="65">
        <v>67825</v>
      </c>
      <c r="H291" s="65">
        <v>522972</v>
      </c>
      <c r="I291" s="66">
        <v>648282</v>
      </c>
      <c r="J291" s="65">
        <v>8821</v>
      </c>
      <c r="K291" s="65">
        <v>2243</v>
      </c>
      <c r="L291" s="65">
        <v>55760</v>
      </c>
      <c r="M291" s="66">
        <v>64338</v>
      </c>
    </row>
    <row r="292" spans="1:13" ht="13">
      <c r="A292" s="63" t="s">
        <v>60</v>
      </c>
      <c r="B292" s="64">
        <v>57100</v>
      </c>
      <c r="C292" s="65">
        <v>117850</v>
      </c>
      <c r="D292" s="65">
        <v>996446</v>
      </c>
      <c r="E292" s="66">
        <v>1184262</v>
      </c>
      <c r="F292" s="64">
        <v>72013</v>
      </c>
      <c r="G292" s="65">
        <v>94896</v>
      </c>
      <c r="H292" s="65">
        <v>935934</v>
      </c>
      <c r="I292" s="66">
        <v>1082736</v>
      </c>
      <c r="J292" s="65">
        <v>4753</v>
      </c>
      <c r="K292" s="65">
        <v>8271</v>
      </c>
      <c r="L292" s="65">
        <v>57812</v>
      </c>
      <c r="M292" s="66">
        <v>91268</v>
      </c>
    </row>
    <row r="293" spans="1:13" ht="13">
      <c r="A293" s="62" t="s">
        <v>73</v>
      </c>
      <c r="B293" s="69">
        <v>278962</v>
      </c>
      <c r="C293" s="70">
        <v>442576</v>
      </c>
      <c r="D293" s="70">
        <v>4267802</v>
      </c>
      <c r="E293" s="71">
        <v>4730380</v>
      </c>
      <c r="F293" s="69">
        <v>295498</v>
      </c>
      <c r="G293" s="70">
        <v>405274</v>
      </c>
      <c r="H293" s="70">
        <v>3985999</v>
      </c>
      <c r="I293" s="71">
        <v>4369567</v>
      </c>
      <c r="J293" s="70">
        <v>27146</v>
      </c>
      <c r="K293" s="70">
        <v>35386</v>
      </c>
      <c r="L293" s="70">
        <v>310380</v>
      </c>
      <c r="M293" s="71">
        <v>384774</v>
      </c>
    </row>
    <row r="294" spans="1:13" ht="13">
      <c r="A294" s="26"/>
      <c r="B294" s="31"/>
      <c r="C294" s="7"/>
      <c r="D294" s="7"/>
      <c r="E294" s="10"/>
      <c r="F294" s="31"/>
      <c r="G294" s="7"/>
      <c r="H294" s="7"/>
      <c r="I294" s="10"/>
      <c r="J294" s="7"/>
      <c r="K294" s="7"/>
      <c r="L294" s="7"/>
      <c r="M294" s="10"/>
    </row>
    <row r="295" spans="1:13" ht="13">
      <c r="A295" s="26" t="s">
        <v>247</v>
      </c>
      <c r="B295" s="32"/>
      <c r="C295" s="8"/>
      <c r="D295" s="8"/>
      <c r="E295" s="9"/>
      <c r="F295" s="32"/>
      <c r="G295" s="8"/>
      <c r="H295" s="8"/>
      <c r="I295" s="9"/>
      <c r="J295" s="8"/>
      <c r="K295" s="8"/>
      <c r="L295" s="8"/>
      <c r="M295" s="9"/>
    </row>
    <row r="296" spans="1:13" ht="13">
      <c r="A296" s="26" t="s">
        <v>248</v>
      </c>
      <c r="B296" s="32"/>
      <c r="C296" s="8"/>
      <c r="D296" s="8"/>
      <c r="E296" s="9"/>
      <c r="F296" s="32"/>
      <c r="G296" s="8"/>
      <c r="H296" s="8"/>
      <c r="I296" s="9"/>
      <c r="J296" s="8"/>
      <c r="K296" s="8"/>
      <c r="L296" s="8"/>
      <c r="M296" s="9"/>
    </row>
    <row r="297" spans="1:13">
      <c r="A297" s="27" t="s">
        <v>249</v>
      </c>
      <c r="B297" s="30">
        <v>0</v>
      </c>
      <c r="C297" s="5">
        <v>0</v>
      </c>
      <c r="D297" s="5">
        <v>0</v>
      </c>
      <c r="E297" s="6">
        <v>0</v>
      </c>
      <c r="F297" s="30">
        <v>0</v>
      </c>
      <c r="G297" s="5">
        <v>0</v>
      </c>
      <c r="H297" s="5">
        <v>0</v>
      </c>
      <c r="I297" s="6">
        <v>4</v>
      </c>
      <c r="J297" s="5">
        <v>0</v>
      </c>
      <c r="K297" s="5">
        <v>0</v>
      </c>
      <c r="L297" s="5">
        <v>0</v>
      </c>
      <c r="M297" s="6">
        <v>0</v>
      </c>
    </row>
    <row r="298" spans="1:13" ht="13">
      <c r="A298" s="26" t="s">
        <v>210</v>
      </c>
      <c r="B298" s="31">
        <v>0</v>
      </c>
      <c r="C298" s="7">
        <v>0</v>
      </c>
      <c r="D298" s="7">
        <v>0</v>
      </c>
      <c r="E298" s="10">
        <v>0</v>
      </c>
      <c r="F298" s="31">
        <v>0</v>
      </c>
      <c r="G298" s="7">
        <v>0</v>
      </c>
      <c r="H298" s="7">
        <v>0</v>
      </c>
      <c r="I298" s="10">
        <v>4</v>
      </c>
      <c r="J298" s="7">
        <v>0</v>
      </c>
      <c r="K298" s="7">
        <v>0</v>
      </c>
      <c r="L298" s="7">
        <v>0</v>
      </c>
      <c r="M298" s="10">
        <v>0</v>
      </c>
    </row>
    <row r="299" spans="1:13" ht="13">
      <c r="A299" s="26" t="s">
        <v>250</v>
      </c>
      <c r="B299" s="32"/>
      <c r="C299" s="8"/>
      <c r="D299" s="8"/>
      <c r="E299" s="9"/>
      <c r="F299" s="32"/>
      <c r="G299" s="8"/>
      <c r="H299" s="8"/>
      <c r="I299" s="9"/>
      <c r="J299" s="8"/>
      <c r="K299" s="8"/>
      <c r="L299" s="8"/>
      <c r="M299" s="9"/>
    </row>
    <row r="300" spans="1:13">
      <c r="A300" s="27" t="s">
        <v>251</v>
      </c>
      <c r="B300" s="30">
        <v>101744</v>
      </c>
      <c r="C300" s="5">
        <v>77293</v>
      </c>
      <c r="D300" s="5">
        <v>1129745</v>
      </c>
      <c r="E300" s="6">
        <v>891429</v>
      </c>
      <c r="F300" s="30">
        <v>39489</v>
      </c>
      <c r="G300" s="5">
        <v>29659</v>
      </c>
      <c r="H300" s="5">
        <v>492622</v>
      </c>
      <c r="I300" s="6">
        <v>460155</v>
      </c>
      <c r="J300" s="5">
        <v>73357</v>
      </c>
      <c r="K300" s="5">
        <v>42640</v>
      </c>
      <c r="L300" s="5">
        <v>651577</v>
      </c>
      <c r="M300" s="6">
        <v>495303</v>
      </c>
    </row>
    <row r="301" spans="1:13">
      <c r="A301" s="27" t="s">
        <v>252</v>
      </c>
      <c r="B301" s="30">
        <v>325480</v>
      </c>
      <c r="C301" s="5">
        <v>318570</v>
      </c>
      <c r="D301" s="5">
        <v>3139505</v>
      </c>
      <c r="E301" s="6">
        <v>3278737</v>
      </c>
      <c r="F301" s="30">
        <v>322373</v>
      </c>
      <c r="G301" s="5">
        <v>314480</v>
      </c>
      <c r="H301" s="5">
        <v>3127206</v>
      </c>
      <c r="I301" s="6">
        <v>3292614</v>
      </c>
      <c r="J301" s="5">
        <v>6627</v>
      </c>
      <c r="K301" s="5">
        <v>5988</v>
      </c>
      <c r="L301" s="5">
        <v>65401</v>
      </c>
      <c r="M301" s="6">
        <v>48174</v>
      </c>
    </row>
    <row r="302" spans="1:13">
      <c r="A302" s="27" t="s">
        <v>253</v>
      </c>
      <c r="B302" s="30">
        <v>10817</v>
      </c>
      <c r="C302" s="5">
        <v>16996</v>
      </c>
      <c r="D302" s="5">
        <v>179308</v>
      </c>
      <c r="E302" s="6">
        <v>280362</v>
      </c>
      <c r="F302" s="30">
        <v>7890</v>
      </c>
      <c r="G302" s="5">
        <v>15610</v>
      </c>
      <c r="H302" s="5">
        <v>146144</v>
      </c>
      <c r="I302" s="6">
        <v>255596</v>
      </c>
      <c r="J302" s="5">
        <v>1596</v>
      </c>
      <c r="K302" s="5">
        <v>3498</v>
      </c>
      <c r="L302" s="5">
        <v>37084</v>
      </c>
      <c r="M302" s="6">
        <v>21979</v>
      </c>
    </row>
    <row r="303" spans="1:13">
      <c r="A303" s="27" t="s">
        <v>254</v>
      </c>
      <c r="B303" s="30">
        <v>0</v>
      </c>
      <c r="C303" s="5">
        <v>0</v>
      </c>
      <c r="D303" s="5">
        <v>0</v>
      </c>
      <c r="E303" s="6">
        <v>0</v>
      </c>
      <c r="F303" s="30">
        <v>0</v>
      </c>
      <c r="G303" s="5">
        <v>2</v>
      </c>
      <c r="H303" s="5">
        <v>1</v>
      </c>
      <c r="I303" s="6">
        <v>4</v>
      </c>
      <c r="J303" s="5">
        <v>0</v>
      </c>
      <c r="K303" s="5">
        <v>0</v>
      </c>
      <c r="L303" s="5">
        <v>0</v>
      </c>
      <c r="M303" s="6">
        <v>0</v>
      </c>
    </row>
    <row r="304" spans="1:13">
      <c r="A304" s="27" t="s">
        <v>255</v>
      </c>
      <c r="B304" s="30">
        <v>3804</v>
      </c>
      <c r="C304" s="5">
        <v>2538</v>
      </c>
      <c r="D304" s="5">
        <v>26188</v>
      </c>
      <c r="E304" s="6">
        <v>26584</v>
      </c>
      <c r="F304" s="30">
        <v>0</v>
      </c>
      <c r="G304" s="5">
        <v>0</v>
      </c>
      <c r="H304" s="5">
        <v>0</v>
      </c>
      <c r="I304" s="6">
        <v>0</v>
      </c>
      <c r="J304" s="5">
        <v>4738</v>
      </c>
      <c r="K304" s="5">
        <v>3660</v>
      </c>
      <c r="L304" s="5">
        <v>27420</v>
      </c>
      <c r="M304" s="6">
        <v>24815</v>
      </c>
    </row>
    <row r="305" spans="1:13">
      <c r="A305" s="27" t="s">
        <v>256</v>
      </c>
      <c r="B305" s="30">
        <v>42840</v>
      </c>
      <c r="C305" s="5">
        <v>45856</v>
      </c>
      <c r="D305" s="5">
        <v>496829</v>
      </c>
      <c r="E305" s="6">
        <v>438464</v>
      </c>
      <c r="F305" s="30">
        <v>14937</v>
      </c>
      <c r="G305" s="5">
        <v>19048</v>
      </c>
      <c r="H305" s="5">
        <v>247643</v>
      </c>
      <c r="I305" s="6">
        <v>271248</v>
      </c>
      <c r="J305" s="5">
        <v>29304</v>
      </c>
      <c r="K305" s="5">
        <v>4821</v>
      </c>
      <c r="L305" s="5">
        <v>251194</v>
      </c>
      <c r="M305" s="6">
        <v>126560</v>
      </c>
    </row>
    <row r="306" spans="1:13" ht="13">
      <c r="A306" s="26" t="s">
        <v>257</v>
      </c>
      <c r="B306" s="31">
        <v>484685</v>
      </c>
      <c r="C306" s="7">
        <v>461253</v>
      </c>
      <c r="D306" s="7">
        <v>4971575</v>
      </c>
      <c r="E306" s="10">
        <v>4915576</v>
      </c>
      <c r="F306" s="31">
        <v>384689</v>
      </c>
      <c r="G306" s="7">
        <v>378799</v>
      </c>
      <c r="H306" s="7">
        <v>4013616</v>
      </c>
      <c r="I306" s="10">
        <v>4279617</v>
      </c>
      <c r="J306" s="7">
        <v>115622</v>
      </c>
      <c r="K306" s="7">
        <v>60607</v>
      </c>
      <c r="L306" s="7">
        <v>1032676</v>
      </c>
      <c r="M306" s="10">
        <v>716831</v>
      </c>
    </row>
    <row r="307" spans="1:13" ht="13">
      <c r="A307" s="26" t="s">
        <v>258</v>
      </c>
      <c r="B307" s="32"/>
      <c r="C307" s="8"/>
      <c r="D307" s="8"/>
      <c r="E307" s="9"/>
      <c r="F307" s="32"/>
      <c r="G307" s="8"/>
      <c r="H307" s="8"/>
      <c r="I307" s="9"/>
      <c r="J307" s="8"/>
      <c r="K307" s="8"/>
      <c r="L307" s="8"/>
      <c r="M307" s="9"/>
    </row>
    <row r="308" spans="1:13">
      <c r="A308" s="27" t="s">
        <v>259</v>
      </c>
      <c r="B308" s="30">
        <v>59891</v>
      </c>
      <c r="C308" s="5">
        <v>109704</v>
      </c>
      <c r="D308" s="5">
        <v>784313</v>
      </c>
      <c r="E308" s="6">
        <v>933854</v>
      </c>
      <c r="F308" s="30">
        <v>43813</v>
      </c>
      <c r="G308" s="5">
        <v>61413</v>
      </c>
      <c r="H308" s="5">
        <v>511216</v>
      </c>
      <c r="I308" s="6">
        <v>659034</v>
      </c>
      <c r="J308" s="5">
        <v>20001</v>
      </c>
      <c r="K308" s="5">
        <v>31309</v>
      </c>
      <c r="L308" s="5">
        <v>276048</v>
      </c>
      <c r="M308" s="6">
        <v>214301</v>
      </c>
    </row>
    <row r="309" spans="1:13">
      <c r="A309" s="27" t="s">
        <v>260</v>
      </c>
      <c r="B309" s="30">
        <v>19970</v>
      </c>
      <c r="C309" s="5">
        <v>17132</v>
      </c>
      <c r="D309" s="5">
        <v>466637</v>
      </c>
      <c r="E309" s="6">
        <v>453155</v>
      </c>
      <c r="F309" s="30">
        <v>21265</v>
      </c>
      <c r="G309" s="5">
        <v>19257</v>
      </c>
      <c r="H309" s="5">
        <v>452274</v>
      </c>
      <c r="I309" s="6">
        <v>436070</v>
      </c>
      <c r="J309" s="5">
        <v>776</v>
      </c>
      <c r="K309" s="5">
        <v>2356</v>
      </c>
      <c r="L309" s="5">
        <v>20786</v>
      </c>
      <c r="M309" s="6">
        <v>14429</v>
      </c>
    </row>
    <row r="310" spans="1:13">
      <c r="A310" s="27" t="s">
        <v>261</v>
      </c>
      <c r="B310" s="30">
        <v>77515</v>
      </c>
      <c r="C310" s="5">
        <v>79787</v>
      </c>
      <c r="D310" s="5">
        <v>1085985</v>
      </c>
      <c r="E310" s="6">
        <v>961031</v>
      </c>
      <c r="F310" s="30">
        <v>87760</v>
      </c>
      <c r="G310" s="5">
        <v>78016</v>
      </c>
      <c r="H310" s="5">
        <v>1064761</v>
      </c>
      <c r="I310" s="6">
        <v>944273</v>
      </c>
      <c r="J310" s="5">
        <v>1336</v>
      </c>
      <c r="K310" s="5">
        <v>1780</v>
      </c>
      <c r="L310" s="5">
        <v>25970</v>
      </c>
      <c r="M310" s="6">
        <v>16864</v>
      </c>
    </row>
    <row r="311" spans="1:13">
      <c r="A311" s="27" t="s">
        <v>262</v>
      </c>
      <c r="B311" s="30">
        <v>0</v>
      </c>
      <c r="C311" s="5">
        <v>0</v>
      </c>
      <c r="D311" s="5">
        <v>0</v>
      </c>
      <c r="E311" s="6">
        <v>0</v>
      </c>
      <c r="F311" s="30">
        <v>0</v>
      </c>
      <c r="G311" s="5">
        <v>0</v>
      </c>
      <c r="H311" s="5">
        <v>0</v>
      </c>
      <c r="I311" s="6">
        <v>2</v>
      </c>
      <c r="J311" s="5">
        <v>0</v>
      </c>
      <c r="K311" s="5">
        <v>0</v>
      </c>
      <c r="L311" s="5">
        <v>0</v>
      </c>
      <c r="M311" s="6">
        <v>0</v>
      </c>
    </row>
    <row r="312" spans="1:13">
      <c r="A312" s="27" t="s">
        <v>263</v>
      </c>
      <c r="B312" s="30">
        <v>3940</v>
      </c>
      <c r="C312" s="5">
        <v>1724</v>
      </c>
      <c r="D312" s="5">
        <v>37072</v>
      </c>
      <c r="E312" s="6">
        <v>26322</v>
      </c>
      <c r="F312" s="30">
        <v>0</v>
      </c>
      <c r="G312" s="5">
        <v>0</v>
      </c>
      <c r="H312" s="5">
        <v>0</v>
      </c>
      <c r="I312" s="6">
        <v>0</v>
      </c>
      <c r="J312" s="5">
        <v>2140</v>
      </c>
      <c r="K312" s="5">
        <v>526</v>
      </c>
      <c r="L312" s="5">
        <v>35324</v>
      </c>
      <c r="M312" s="6">
        <v>18496</v>
      </c>
    </row>
    <row r="313" spans="1:13">
      <c r="A313" s="27" t="s">
        <v>264</v>
      </c>
      <c r="B313" s="30">
        <v>0</v>
      </c>
      <c r="C313" s="5">
        <v>244</v>
      </c>
      <c r="D313" s="5">
        <v>1508</v>
      </c>
      <c r="E313" s="6">
        <v>2180</v>
      </c>
      <c r="F313" s="30">
        <v>0</v>
      </c>
      <c r="G313" s="5">
        <v>0</v>
      </c>
      <c r="H313" s="5">
        <v>0</v>
      </c>
      <c r="I313" s="6">
        <v>0</v>
      </c>
      <c r="J313" s="5">
        <v>0</v>
      </c>
      <c r="K313" s="5">
        <v>360</v>
      </c>
      <c r="L313" s="5">
        <v>1972</v>
      </c>
      <c r="M313" s="6">
        <v>2180</v>
      </c>
    </row>
    <row r="314" spans="1:13">
      <c r="A314" s="27" t="s">
        <v>265</v>
      </c>
      <c r="B314" s="30">
        <v>47288</v>
      </c>
      <c r="C314" s="5">
        <v>74387</v>
      </c>
      <c r="D314" s="5">
        <v>489892</v>
      </c>
      <c r="E314" s="6">
        <v>666306</v>
      </c>
      <c r="F314" s="30">
        <v>26063</v>
      </c>
      <c r="G314" s="5">
        <v>39443</v>
      </c>
      <c r="H314" s="5">
        <v>150807</v>
      </c>
      <c r="I314" s="6">
        <v>355023</v>
      </c>
      <c r="J314" s="5">
        <v>26258</v>
      </c>
      <c r="K314" s="5">
        <v>52352</v>
      </c>
      <c r="L314" s="5">
        <v>343141</v>
      </c>
      <c r="M314" s="6">
        <v>351949</v>
      </c>
    </row>
    <row r="315" spans="1:13" ht="13">
      <c r="A315" s="26" t="s">
        <v>266</v>
      </c>
      <c r="B315" s="31">
        <v>208604</v>
      </c>
      <c r="C315" s="7">
        <v>282978</v>
      </c>
      <c r="D315" s="7">
        <v>2865407</v>
      </c>
      <c r="E315" s="10">
        <v>3042848</v>
      </c>
      <c r="F315" s="31">
        <v>178901</v>
      </c>
      <c r="G315" s="7">
        <v>198129</v>
      </c>
      <c r="H315" s="7">
        <v>2179058</v>
      </c>
      <c r="I315" s="10">
        <v>2394402</v>
      </c>
      <c r="J315" s="7">
        <v>50511</v>
      </c>
      <c r="K315" s="7">
        <v>88683</v>
      </c>
      <c r="L315" s="7">
        <v>703241</v>
      </c>
      <c r="M315" s="10">
        <v>618219</v>
      </c>
    </row>
    <row r="316" spans="1:13" ht="13">
      <c r="A316" s="26" t="s">
        <v>267</v>
      </c>
      <c r="B316" s="32"/>
      <c r="C316" s="8"/>
      <c r="D316" s="8"/>
      <c r="E316" s="9"/>
      <c r="F316" s="32"/>
      <c r="G316" s="8"/>
      <c r="H316" s="8"/>
      <c r="I316" s="9"/>
      <c r="J316" s="8"/>
      <c r="K316" s="8"/>
      <c r="L316" s="8"/>
      <c r="M316" s="9"/>
    </row>
    <row r="317" spans="1:13">
      <c r="A317" s="27" t="s">
        <v>268</v>
      </c>
      <c r="B317" s="30">
        <v>28993</v>
      </c>
      <c r="C317" s="5">
        <v>47371</v>
      </c>
      <c r="D317" s="5">
        <v>337090</v>
      </c>
      <c r="E317" s="6">
        <v>328577</v>
      </c>
      <c r="F317" s="30">
        <v>23909</v>
      </c>
      <c r="G317" s="5">
        <v>26471</v>
      </c>
      <c r="H317" s="5">
        <v>165560</v>
      </c>
      <c r="I317" s="6">
        <v>200992</v>
      </c>
      <c r="J317" s="5">
        <v>8896</v>
      </c>
      <c r="K317" s="5">
        <v>18096</v>
      </c>
      <c r="L317" s="5">
        <v>173712</v>
      </c>
      <c r="M317" s="6">
        <v>131909</v>
      </c>
    </row>
    <row r="318" spans="1:13">
      <c r="A318" s="27" t="s">
        <v>269</v>
      </c>
      <c r="B318" s="30">
        <v>2711</v>
      </c>
      <c r="C318" s="5">
        <v>3385</v>
      </c>
      <c r="D318" s="5">
        <v>27191</v>
      </c>
      <c r="E318" s="6">
        <v>27633</v>
      </c>
      <c r="F318" s="30">
        <v>0</v>
      </c>
      <c r="G318" s="5">
        <v>0</v>
      </c>
      <c r="H318" s="5">
        <v>0</v>
      </c>
      <c r="I318" s="6">
        <v>0</v>
      </c>
      <c r="J318" s="5">
        <v>2473</v>
      </c>
      <c r="K318" s="5">
        <v>4084</v>
      </c>
      <c r="L318" s="5">
        <v>28460</v>
      </c>
      <c r="M318" s="6">
        <v>30460</v>
      </c>
    </row>
    <row r="319" spans="1:13">
      <c r="A319" s="27" t="s">
        <v>270</v>
      </c>
      <c r="B319" s="30">
        <v>0</v>
      </c>
      <c r="C319" s="5">
        <v>0</v>
      </c>
      <c r="D319" s="5">
        <v>200</v>
      </c>
      <c r="E319" s="6">
        <v>20193</v>
      </c>
      <c r="F319" s="30">
        <v>0</v>
      </c>
      <c r="G319" s="5">
        <v>0</v>
      </c>
      <c r="H319" s="5">
        <v>0</v>
      </c>
      <c r="I319" s="6">
        <v>20146</v>
      </c>
      <c r="J319" s="5">
        <v>0</v>
      </c>
      <c r="K319" s="5">
        <v>0</v>
      </c>
      <c r="L319" s="5">
        <v>240</v>
      </c>
      <c r="M319" s="6">
        <v>56</v>
      </c>
    </row>
    <row r="320" spans="1:13">
      <c r="A320" s="27" t="s">
        <v>271</v>
      </c>
      <c r="B320" s="30">
        <v>0</v>
      </c>
      <c r="C320" s="5">
        <v>0</v>
      </c>
      <c r="D320" s="5">
        <v>0</v>
      </c>
      <c r="E320" s="6">
        <v>0</v>
      </c>
      <c r="F320" s="30">
        <v>0</v>
      </c>
      <c r="G320" s="5">
        <v>0</v>
      </c>
      <c r="H320" s="5">
        <v>0</v>
      </c>
      <c r="I320" s="6">
        <v>1</v>
      </c>
      <c r="J320" s="5">
        <v>0</v>
      </c>
      <c r="K320" s="5">
        <v>0</v>
      </c>
      <c r="L320" s="5">
        <v>0</v>
      </c>
      <c r="M320" s="6">
        <v>0</v>
      </c>
    </row>
    <row r="321" spans="1:13">
      <c r="A321" s="27" t="s">
        <v>272</v>
      </c>
      <c r="B321" s="30">
        <v>13434</v>
      </c>
      <c r="C321" s="5">
        <v>21270</v>
      </c>
      <c r="D321" s="5">
        <v>253886</v>
      </c>
      <c r="E321" s="6">
        <v>210808</v>
      </c>
      <c r="F321" s="30">
        <v>6103</v>
      </c>
      <c r="G321" s="5">
        <v>10783</v>
      </c>
      <c r="H321" s="5">
        <v>144322</v>
      </c>
      <c r="I321" s="6">
        <v>143946</v>
      </c>
      <c r="J321" s="5">
        <v>11938</v>
      </c>
      <c r="K321" s="5">
        <v>12270</v>
      </c>
      <c r="L321" s="5">
        <v>113146</v>
      </c>
      <c r="M321" s="6">
        <v>74720</v>
      </c>
    </row>
    <row r="322" spans="1:13" ht="13">
      <c r="A322" s="26" t="s">
        <v>273</v>
      </c>
      <c r="B322" s="31">
        <v>45138</v>
      </c>
      <c r="C322" s="7">
        <v>72026</v>
      </c>
      <c r="D322" s="7">
        <v>618367</v>
      </c>
      <c r="E322" s="10">
        <v>587211</v>
      </c>
      <c r="F322" s="31">
        <v>30012</v>
      </c>
      <c r="G322" s="7">
        <v>37254</v>
      </c>
      <c r="H322" s="7">
        <v>309882</v>
      </c>
      <c r="I322" s="10">
        <v>365085</v>
      </c>
      <c r="J322" s="7">
        <v>23307</v>
      </c>
      <c r="K322" s="7">
        <v>34450</v>
      </c>
      <c r="L322" s="7">
        <v>315558</v>
      </c>
      <c r="M322" s="10">
        <v>237145</v>
      </c>
    </row>
    <row r="323" spans="1:13" ht="13">
      <c r="A323" s="26" t="s">
        <v>274</v>
      </c>
      <c r="B323" s="32"/>
      <c r="C323" s="8"/>
      <c r="D323" s="8"/>
      <c r="E323" s="9"/>
      <c r="F323" s="32"/>
      <c r="G323" s="8"/>
      <c r="H323" s="8"/>
      <c r="I323" s="9"/>
      <c r="J323" s="8"/>
      <c r="K323" s="8"/>
      <c r="L323" s="8"/>
      <c r="M323" s="9"/>
    </row>
    <row r="324" spans="1:13">
      <c r="A324" s="27" t="s">
        <v>275</v>
      </c>
      <c r="B324" s="30">
        <v>18858</v>
      </c>
      <c r="C324" s="5">
        <v>35585</v>
      </c>
      <c r="D324" s="5">
        <v>289921</v>
      </c>
      <c r="E324" s="6">
        <v>362566</v>
      </c>
      <c r="F324" s="30">
        <v>12471</v>
      </c>
      <c r="G324" s="5">
        <v>19799</v>
      </c>
      <c r="H324" s="5">
        <v>156523</v>
      </c>
      <c r="I324" s="6">
        <v>205793</v>
      </c>
      <c r="J324" s="5">
        <v>9830</v>
      </c>
      <c r="K324" s="5">
        <v>13240</v>
      </c>
      <c r="L324" s="5">
        <v>135550</v>
      </c>
      <c r="M324" s="6">
        <v>160228</v>
      </c>
    </row>
    <row r="325" spans="1:13">
      <c r="A325" s="27" t="s">
        <v>276</v>
      </c>
      <c r="B325" s="30">
        <v>1665</v>
      </c>
      <c r="C325" s="5">
        <v>3303</v>
      </c>
      <c r="D325" s="5">
        <v>73460</v>
      </c>
      <c r="E325" s="6">
        <v>65634</v>
      </c>
      <c r="F325" s="30">
        <v>2296</v>
      </c>
      <c r="G325" s="5">
        <v>1841</v>
      </c>
      <c r="H325" s="5">
        <v>59377</v>
      </c>
      <c r="I325" s="6">
        <v>46979</v>
      </c>
      <c r="J325" s="5">
        <v>906</v>
      </c>
      <c r="K325" s="5">
        <v>2687</v>
      </c>
      <c r="L325" s="5">
        <v>13979</v>
      </c>
      <c r="M325" s="6">
        <v>16260</v>
      </c>
    </row>
    <row r="326" spans="1:13">
      <c r="A326" s="27" t="s">
        <v>277</v>
      </c>
      <c r="B326" s="30">
        <v>25422</v>
      </c>
      <c r="C326" s="5">
        <v>24157</v>
      </c>
      <c r="D326" s="5">
        <v>247811</v>
      </c>
      <c r="E326" s="6">
        <v>231614</v>
      </c>
      <c r="F326" s="30">
        <v>18389</v>
      </c>
      <c r="G326" s="5">
        <v>22665</v>
      </c>
      <c r="H326" s="5">
        <v>188956</v>
      </c>
      <c r="I326" s="6">
        <v>202571</v>
      </c>
      <c r="J326" s="5">
        <v>4608</v>
      </c>
      <c r="K326" s="5">
        <v>3378</v>
      </c>
      <c r="L326" s="5">
        <v>54361</v>
      </c>
      <c r="M326" s="6">
        <v>28061</v>
      </c>
    </row>
    <row r="327" spans="1:13">
      <c r="A327" s="27" t="s">
        <v>278</v>
      </c>
      <c r="B327" s="30">
        <v>382</v>
      </c>
      <c r="C327" s="5">
        <v>176</v>
      </c>
      <c r="D327" s="5">
        <v>387</v>
      </c>
      <c r="E327" s="6">
        <v>525</v>
      </c>
      <c r="F327" s="30">
        <v>224</v>
      </c>
      <c r="G327" s="5">
        <v>129</v>
      </c>
      <c r="H327" s="5">
        <v>224</v>
      </c>
      <c r="I327" s="6">
        <v>541</v>
      </c>
      <c r="J327" s="5">
        <v>0</v>
      </c>
      <c r="K327" s="5">
        <v>0</v>
      </c>
      <c r="L327" s="5">
        <v>0</v>
      </c>
      <c r="M327" s="6">
        <v>0</v>
      </c>
    </row>
    <row r="328" spans="1:13">
      <c r="A328" s="27" t="s">
        <v>279</v>
      </c>
      <c r="B328" s="30">
        <v>10811</v>
      </c>
      <c r="C328" s="5">
        <v>18652</v>
      </c>
      <c r="D328" s="5">
        <v>160059</v>
      </c>
      <c r="E328" s="6">
        <v>178164</v>
      </c>
      <c r="F328" s="30">
        <v>10074</v>
      </c>
      <c r="G328" s="5">
        <v>13735</v>
      </c>
      <c r="H328" s="5">
        <v>145071</v>
      </c>
      <c r="I328" s="6">
        <v>163393</v>
      </c>
      <c r="J328" s="5">
        <v>1227</v>
      </c>
      <c r="K328" s="5">
        <v>1827</v>
      </c>
      <c r="L328" s="5">
        <v>12706</v>
      </c>
      <c r="M328" s="6">
        <v>12982</v>
      </c>
    </row>
    <row r="329" spans="1:13">
      <c r="A329" s="27" t="s">
        <v>280</v>
      </c>
      <c r="B329" s="30">
        <v>8328</v>
      </c>
      <c r="C329" s="5">
        <v>8311</v>
      </c>
      <c r="D329" s="5">
        <v>80611</v>
      </c>
      <c r="E329" s="6">
        <v>93930</v>
      </c>
      <c r="F329" s="30">
        <v>11</v>
      </c>
      <c r="G329" s="5">
        <v>844</v>
      </c>
      <c r="H329" s="5">
        <v>10556</v>
      </c>
      <c r="I329" s="6">
        <v>17105</v>
      </c>
      <c r="J329" s="5">
        <v>10808</v>
      </c>
      <c r="K329" s="5">
        <v>6752</v>
      </c>
      <c r="L329" s="5">
        <v>72822</v>
      </c>
      <c r="M329" s="6">
        <v>75870</v>
      </c>
    </row>
    <row r="330" spans="1:13">
      <c r="A330" s="27" t="s">
        <v>281</v>
      </c>
      <c r="B330" s="30">
        <v>20212</v>
      </c>
      <c r="C330" s="5">
        <v>33094</v>
      </c>
      <c r="D330" s="5">
        <v>337937</v>
      </c>
      <c r="E330" s="6">
        <v>337080</v>
      </c>
      <c r="F330" s="30">
        <v>22181</v>
      </c>
      <c r="G330" s="5">
        <v>21506</v>
      </c>
      <c r="H330" s="5">
        <v>249110</v>
      </c>
      <c r="I330" s="6">
        <v>278020</v>
      </c>
      <c r="J330" s="5">
        <v>4434</v>
      </c>
      <c r="K330" s="5">
        <v>8024</v>
      </c>
      <c r="L330" s="5">
        <v>85180</v>
      </c>
      <c r="M330" s="6">
        <v>65639</v>
      </c>
    </row>
    <row r="331" spans="1:13" ht="13">
      <c r="A331" s="26" t="s">
        <v>282</v>
      </c>
      <c r="B331" s="31">
        <v>85678</v>
      </c>
      <c r="C331" s="7">
        <v>123278</v>
      </c>
      <c r="D331" s="7">
        <v>1190186</v>
      </c>
      <c r="E331" s="10">
        <v>1269513</v>
      </c>
      <c r="F331" s="31">
        <v>65646</v>
      </c>
      <c r="G331" s="7">
        <v>80519</v>
      </c>
      <c r="H331" s="7">
        <v>809817</v>
      </c>
      <c r="I331" s="10">
        <v>914402</v>
      </c>
      <c r="J331" s="7">
        <v>31813</v>
      </c>
      <c r="K331" s="7">
        <v>35908</v>
      </c>
      <c r="L331" s="7">
        <v>374598</v>
      </c>
      <c r="M331" s="10">
        <v>359040</v>
      </c>
    </row>
    <row r="332" spans="1:13" ht="13">
      <c r="A332" s="26" t="s">
        <v>283</v>
      </c>
      <c r="B332" s="32"/>
      <c r="C332" s="8"/>
      <c r="D332" s="8"/>
      <c r="E332" s="9"/>
      <c r="F332" s="32"/>
      <c r="G332" s="8"/>
      <c r="H332" s="8"/>
      <c r="I332" s="9"/>
      <c r="J332" s="8"/>
      <c r="K332" s="8"/>
      <c r="L332" s="8"/>
      <c r="M332" s="9"/>
    </row>
    <row r="333" spans="1:13">
      <c r="A333" s="27" t="s">
        <v>284</v>
      </c>
      <c r="B333" s="30">
        <v>3668</v>
      </c>
      <c r="C333" s="5">
        <v>13004</v>
      </c>
      <c r="D333" s="5">
        <v>58993</v>
      </c>
      <c r="E333" s="6">
        <v>115050</v>
      </c>
      <c r="F333" s="30">
        <v>1968</v>
      </c>
      <c r="G333" s="5">
        <v>4505</v>
      </c>
      <c r="H333" s="5">
        <v>26949</v>
      </c>
      <c r="I333" s="6">
        <v>62754</v>
      </c>
      <c r="J333" s="5">
        <v>2989</v>
      </c>
      <c r="K333" s="5">
        <v>8148</v>
      </c>
      <c r="L333" s="5">
        <v>36055</v>
      </c>
      <c r="M333" s="6">
        <v>54498</v>
      </c>
    </row>
    <row r="334" spans="1:13">
      <c r="A334" s="27" t="s">
        <v>285</v>
      </c>
      <c r="B334" s="30">
        <v>0</v>
      </c>
      <c r="C334" s="5">
        <v>1506</v>
      </c>
      <c r="D334" s="5">
        <v>0</v>
      </c>
      <c r="E334" s="6">
        <v>3394</v>
      </c>
      <c r="F334" s="30">
        <v>0</v>
      </c>
      <c r="G334" s="5">
        <v>1747</v>
      </c>
      <c r="H334" s="5">
        <v>0</v>
      </c>
      <c r="I334" s="6">
        <v>2953</v>
      </c>
      <c r="J334" s="5">
        <v>0</v>
      </c>
      <c r="K334" s="5">
        <v>1</v>
      </c>
      <c r="L334" s="5">
        <v>0</v>
      </c>
      <c r="M334" s="6">
        <v>4</v>
      </c>
    </row>
    <row r="335" spans="1:13">
      <c r="A335" s="27" t="s">
        <v>286</v>
      </c>
      <c r="B335" s="30">
        <v>0</v>
      </c>
      <c r="C335" s="5">
        <v>0</v>
      </c>
      <c r="D335" s="5">
        <v>0</v>
      </c>
      <c r="E335" s="6">
        <v>0</v>
      </c>
      <c r="F335" s="30">
        <v>2</v>
      </c>
      <c r="G335" s="5">
        <v>0</v>
      </c>
      <c r="H335" s="5">
        <v>11</v>
      </c>
      <c r="I335" s="6">
        <v>11</v>
      </c>
      <c r="J335" s="5">
        <v>0</v>
      </c>
      <c r="K335" s="5">
        <v>0</v>
      </c>
      <c r="L335" s="5">
        <v>0</v>
      </c>
      <c r="M335" s="6">
        <v>0</v>
      </c>
    </row>
    <row r="336" spans="1:13">
      <c r="A336" s="27" t="s">
        <v>287</v>
      </c>
      <c r="B336" s="30">
        <v>1210</v>
      </c>
      <c r="C336" s="5">
        <v>1458</v>
      </c>
      <c r="D336" s="5">
        <v>17737</v>
      </c>
      <c r="E336" s="6">
        <v>6366</v>
      </c>
      <c r="F336" s="30">
        <v>1</v>
      </c>
      <c r="G336" s="5">
        <v>0</v>
      </c>
      <c r="H336" s="5">
        <v>4446</v>
      </c>
      <c r="I336" s="6">
        <v>0</v>
      </c>
      <c r="J336" s="5">
        <v>840</v>
      </c>
      <c r="K336" s="5">
        <v>978</v>
      </c>
      <c r="L336" s="5">
        <v>12914</v>
      </c>
      <c r="M336" s="6">
        <v>4786</v>
      </c>
    </row>
    <row r="337" spans="1:13">
      <c r="A337" s="27" t="s">
        <v>288</v>
      </c>
      <c r="B337" s="30">
        <v>3075</v>
      </c>
      <c r="C337" s="5">
        <v>1129</v>
      </c>
      <c r="D337" s="5">
        <v>21029</v>
      </c>
      <c r="E337" s="6">
        <v>28931</v>
      </c>
      <c r="F337" s="30">
        <v>299</v>
      </c>
      <c r="G337" s="5">
        <v>350</v>
      </c>
      <c r="H337" s="5">
        <v>5223</v>
      </c>
      <c r="I337" s="6">
        <v>5433</v>
      </c>
      <c r="J337" s="5">
        <v>3378</v>
      </c>
      <c r="K337" s="5">
        <v>1103</v>
      </c>
      <c r="L337" s="5">
        <v>15619</v>
      </c>
      <c r="M337" s="6">
        <v>23618</v>
      </c>
    </row>
    <row r="338" spans="1:13">
      <c r="A338" s="27" t="s">
        <v>289</v>
      </c>
      <c r="B338" s="30">
        <v>0</v>
      </c>
      <c r="C338" s="5">
        <v>1559</v>
      </c>
      <c r="D338" s="5">
        <v>0</v>
      </c>
      <c r="E338" s="6">
        <v>13577</v>
      </c>
      <c r="F338" s="30">
        <v>0</v>
      </c>
      <c r="G338" s="5">
        <v>1332</v>
      </c>
      <c r="H338" s="5">
        <v>0</v>
      </c>
      <c r="I338" s="6">
        <v>11836</v>
      </c>
      <c r="J338" s="5">
        <v>0</v>
      </c>
      <c r="K338" s="5">
        <v>174</v>
      </c>
      <c r="L338" s="5">
        <v>0</v>
      </c>
      <c r="M338" s="6">
        <v>1882</v>
      </c>
    </row>
    <row r="339" spans="1:13" ht="13">
      <c r="A339" s="26" t="s">
        <v>290</v>
      </c>
      <c r="B339" s="31">
        <v>7953</v>
      </c>
      <c r="C339" s="7">
        <v>18656</v>
      </c>
      <c r="D339" s="7">
        <v>97759</v>
      </c>
      <c r="E339" s="10">
        <v>167318</v>
      </c>
      <c r="F339" s="31">
        <v>2270</v>
      </c>
      <c r="G339" s="7">
        <v>7934</v>
      </c>
      <c r="H339" s="7">
        <v>36629</v>
      </c>
      <c r="I339" s="10">
        <v>82987</v>
      </c>
      <c r="J339" s="7">
        <v>7207</v>
      </c>
      <c r="K339" s="7">
        <v>10404</v>
      </c>
      <c r="L339" s="7">
        <v>64588</v>
      </c>
      <c r="M339" s="10">
        <v>84788</v>
      </c>
    </row>
    <row r="340" spans="1:13" ht="13">
      <c r="A340" s="26" t="s">
        <v>291</v>
      </c>
      <c r="B340" s="32"/>
      <c r="C340" s="8"/>
      <c r="D340" s="8"/>
      <c r="E340" s="9"/>
      <c r="F340" s="32"/>
      <c r="G340" s="8"/>
      <c r="H340" s="8"/>
      <c r="I340" s="9"/>
      <c r="J340" s="8"/>
      <c r="K340" s="8"/>
      <c r="L340" s="8"/>
      <c r="M340" s="9"/>
    </row>
    <row r="341" spans="1:13">
      <c r="A341" s="27" t="s">
        <v>292</v>
      </c>
      <c r="B341" s="30">
        <v>225</v>
      </c>
      <c r="C341" s="5">
        <v>3575</v>
      </c>
      <c r="D341" s="5">
        <v>35085</v>
      </c>
      <c r="E341" s="6">
        <v>48715</v>
      </c>
      <c r="F341" s="30">
        <v>1070</v>
      </c>
      <c r="G341" s="5">
        <v>2363</v>
      </c>
      <c r="H341" s="5">
        <v>28882</v>
      </c>
      <c r="I341" s="6">
        <v>30039</v>
      </c>
      <c r="J341" s="5">
        <v>0</v>
      </c>
      <c r="K341" s="5">
        <v>3346</v>
      </c>
      <c r="L341" s="5">
        <v>6122</v>
      </c>
      <c r="M341" s="6">
        <v>21667</v>
      </c>
    </row>
    <row r="342" spans="1:13">
      <c r="A342" s="27" t="s">
        <v>293</v>
      </c>
      <c r="B342" s="30">
        <v>278</v>
      </c>
      <c r="C342" s="5">
        <v>35</v>
      </c>
      <c r="D342" s="5">
        <v>1677</v>
      </c>
      <c r="E342" s="6">
        <v>950</v>
      </c>
      <c r="F342" s="30">
        <v>96</v>
      </c>
      <c r="G342" s="5">
        <v>52</v>
      </c>
      <c r="H342" s="5">
        <v>1149</v>
      </c>
      <c r="I342" s="6">
        <v>1048</v>
      </c>
      <c r="J342" s="5">
        <v>0</v>
      </c>
      <c r="K342" s="5">
        <v>0</v>
      </c>
      <c r="L342" s="5">
        <v>0</v>
      </c>
      <c r="M342" s="6">
        <v>0</v>
      </c>
    </row>
    <row r="343" spans="1:13">
      <c r="A343" s="27" t="s">
        <v>294</v>
      </c>
      <c r="B343" s="30">
        <v>0</v>
      </c>
      <c r="C343" s="5">
        <v>0</v>
      </c>
      <c r="D343" s="5">
        <v>72</v>
      </c>
      <c r="E343" s="6">
        <v>0</v>
      </c>
      <c r="F343" s="30">
        <v>0</v>
      </c>
      <c r="G343" s="5">
        <v>0</v>
      </c>
      <c r="H343" s="5">
        <v>96</v>
      </c>
      <c r="I343" s="6">
        <v>0</v>
      </c>
      <c r="J343" s="5">
        <v>0</v>
      </c>
      <c r="K343" s="5">
        <v>0</v>
      </c>
      <c r="L343" s="5">
        <v>0</v>
      </c>
      <c r="M343" s="6">
        <v>0</v>
      </c>
    </row>
    <row r="344" spans="1:13">
      <c r="A344" s="27" t="s">
        <v>295</v>
      </c>
      <c r="B344" s="30">
        <v>61613</v>
      </c>
      <c r="C344" s="5">
        <v>64530</v>
      </c>
      <c r="D344" s="5">
        <v>558777</v>
      </c>
      <c r="E344" s="6">
        <v>632169</v>
      </c>
      <c r="F344" s="30">
        <v>56438</v>
      </c>
      <c r="G344" s="5">
        <v>51617</v>
      </c>
      <c r="H344" s="5">
        <v>499992</v>
      </c>
      <c r="I344" s="6">
        <v>576917</v>
      </c>
      <c r="J344" s="5">
        <v>6707</v>
      </c>
      <c r="K344" s="5">
        <v>3784</v>
      </c>
      <c r="L344" s="5">
        <v>42520</v>
      </c>
      <c r="M344" s="6">
        <v>35030</v>
      </c>
    </row>
    <row r="345" spans="1:13">
      <c r="A345" s="27" t="s">
        <v>296</v>
      </c>
      <c r="B345" s="30">
        <v>2054</v>
      </c>
      <c r="C345" s="5">
        <v>2091</v>
      </c>
      <c r="D345" s="5">
        <v>23282</v>
      </c>
      <c r="E345" s="6">
        <v>23853</v>
      </c>
      <c r="F345" s="30">
        <v>214</v>
      </c>
      <c r="G345" s="5">
        <v>473</v>
      </c>
      <c r="H345" s="5">
        <v>3105</v>
      </c>
      <c r="I345" s="6">
        <v>4079</v>
      </c>
      <c r="J345" s="5">
        <v>1314</v>
      </c>
      <c r="K345" s="5">
        <v>876</v>
      </c>
      <c r="L345" s="5">
        <v>14541</v>
      </c>
      <c r="M345" s="6">
        <v>12894</v>
      </c>
    </row>
    <row r="346" spans="1:13" ht="13">
      <c r="A346" s="26" t="s">
        <v>297</v>
      </c>
      <c r="B346" s="31">
        <v>64170</v>
      </c>
      <c r="C346" s="7">
        <v>70231</v>
      </c>
      <c r="D346" s="7">
        <v>618893</v>
      </c>
      <c r="E346" s="10">
        <v>705687</v>
      </c>
      <c r="F346" s="31">
        <v>57818</v>
      </c>
      <c r="G346" s="7">
        <v>54505</v>
      </c>
      <c r="H346" s="7">
        <v>533224</v>
      </c>
      <c r="I346" s="10">
        <v>612083</v>
      </c>
      <c r="J346" s="7">
        <v>8021</v>
      </c>
      <c r="K346" s="7">
        <v>8006</v>
      </c>
      <c r="L346" s="7">
        <v>63183</v>
      </c>
      <c r="M346" s="10">
        <v>69591</v>
      </c>
    </row>
    <row r="347" spans="1:13" ht="13">
      <c r="A347" s="26" t="s">
        <v>298</v>
      </c>
      <c r="B347" s="32"/>
      <c r="C347" s="8"/>
      <c r="D347" s="8"/>
      <c r="E347" s="9"/>
      <c r="F347" s="32"/>
      <c r="G347" s="8"/>
      <c r="H347" s="8"/>
      <c r="I347" s="9"/>
      <c r="J347" s="8"/>
      <c r="K347" s="8"/>
      <c r="L347" s="8"/>
      <c r="M347" s="9"/>
    </row>
    <row r="348" spans="1:13">
      <c r="A348" s="27" t="s">
        <v>299</v>
      </c>
      <c r="B348" s="30">
        <v>7316</v>
      </c>
      <c r="C348" s="5">
        <v>14120</v>
      </c>
      <c r="D348" s="5">
        <v>61045</v>
      </c>
      <c r="E348" s="6">
        <v>81376</v>
      </c>
      <c r="F348" s="30">
        <v>626</v>
      </c>
      <c r="G348" s="5">
        <v>3165</v>
      </c>
      <c r="H348" s="5">
        <v>11419</v>
      </c>
      <c r="I348" s="6">
        <v>31660</v>
      </c>
      <c r="J348" s="5">
        <v>6424</v>
      </c>
      <c r="K348" s="5">
        <v>11198</v>
      </c>
      <c r="L348" s="5">
        <v>53594</v>
      </c>
      <c r="M348" s="6">
        <v>51089</v>
      </c>
    </row>
    <row r="349" spans="1:13">
      <c r="A349" s="27" t="s">
        <v>300</v>
      </c>
      <c r="B349" s="30">
        <v>0</v>
      </c>
      <c r="C349" s="5">
        <v>2622</v>
      </c>
      <c r="D349" s="5">
        <v>0</v>
      </c>
      <c r="E349" s="6">
        <v>7627</v>
      </c>
      <c r="F349" s="30">
        <v>0</v>
      </c>
      <c r="G349" s="5">
        <v>2189</v>
      </c>
      <c r="H349" s="5">
        <v>0</v>
      </c>
      <c r="I349" s="6">
        <v>6862</v>
      </c>
      <c r="J349" s="5">
        <v>0</v>
      </c>
      <c r="K349" s="5">
        <v>0</v>
      </c>
      <c r="L349" s="5">
        <v>0</v>
      </c>
      <c r="M349" s="6">
        <v>1</v>
      </c>
    </row>
    <row r="350" spans="1:13">
      <c r="A350" s="27" t="s">
        <v>301</v>
      </c>
      <c r="B350" s="30">
        <v>0</v>
      </c>
      <c r="C350" s="5">
        <v>0</v>
      </c>
      <c r="D350" s="5">
        <v>5</v>
      </c>
      <c r="E350" s="6">
        <v>0</v>
      </c>
      <c r="F350" s="30">
        <v>0</v>
      </c>
      <c r="G350" s="5">
        <v>0</v>
      </c>
      <c r="H350" s="5">
        <v>6</v>
      </c>
      <c r="I350" s="6">
        <v>0</v>
      </c>
      <c r="J350" s="5">
        <v>0</v>
      </c>
      <c r="K350" s="5">
        <v>0</v>
      </c>
      <c r="L350" s="5">
        <v>0</v>
      </c>
      <c r="M350" s="6">
        <v>0</v>
      </c>
    </row>
    <row r="351" spans="1:13">
      <c r="A351" s="27" t="s">
        <v>302</v>
      </c>
      <c r="B351" s="30">
        <v>0</v>
      </c>
      <c r="C351" s="5">
        <v>0</v>
      </c>
      <c r="D351" s="5">
        <v>0</v>
      </c>
      <c r="E351" s="6">
        <v>0</v>
      </c>
      <c r="F351" s="30">
        <v>2</v>
      </c>
      <c r="G351" s="5">
        <v>25</v>
      </c>
      <c r="H351" s="5">
        <v>205</v>
      </c>
      <c r="I351" s="6">
        <v>260</v>
      </c>
      <c r="J351" s="5">
        <v>0</v>
      </c>
      <c r="K351" s="5">
        <v>0</v>
      </c>
      <c r="L351" s="5">
        <v>0</v>
      </c>
      <c r="M351" s="6">
        <v>0</v>
      </c>
    </row>
    <row r="352" spans="1:13">
      <c r="A352" s="27" t="s">
        <v>303</v>
      </c>
      <c r="B352" s="30">
        <v>0</v>
      </c>
      <c r="C352" s="5">
        <v>0</v>
      </c>
      <c r="D352" s="5">
        <v>0</v>
      </c>
      <c r="E352" s="6">
        <v>22</v>
      </c>
      <c r="F352" s="30">
        <v>0</v>
      </c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5">
        <v>0</v>
      </c>
      <c r="M352" s="6">
        <v>19</v>
      </c>
    </row>
    <row r="353" spans="1:13">
      <c r="A353" s="27" t="s">
        <v>304</v>
      </c>
      <c r="B353" s="30">
        <v>3190</v>
      </c>
      <c r="C353" s="5">
        <v>3173</v>
      </c>
      <c r="D353" s="5">
        <v>46602</v>
      </c>
      <c r="E353" s="6">
        <v>32557</v>
      </c>
      <c r="F353" s="30">
        <v>2257</v>
      </c>
      <c r="G353" s="5">
        <v>3406</v>
      </c>
      <c r="H353" s="5">
        <v>29135</v>
      </c>
      <c r="I353" s="6">
        <v>29249</v>
      </c>
      <c r="J353" s="5">
        <v>1531</v>
      </c>
      <c r="K353" s="5">
        <v>151</v>
      </c>
      <c r="L353" s="5">
        <v>14865</v>
      </c>
      <c r="M353" s="6">
        <v>4076</v>
      </c>
    </row>
    <row r="354" spans="1:13" ht="13">
      <c r="A354" s="26" t="s">
        <v>305</v>
      </c>
      <c r="B354" s="31">
        <v>10506</v>
      </c>
      <c r="C354" s="7">
        <v>19915</v>
      </c>
      <c r="D354" s="7">
        <v>107652</v>
      </c>
      <c r="E354" s="10">
        <v>121582</v>
      </c>
      <c r="F354" s="31">
        <v>2885</v>
      </c>
      <c r="G354" s="7">
        <v>8785</v>
      </c>
      <c r="H354" s="7">
        <v>40765</v>
      </c>
      <c r="I354" s="10">
        <v>68031</v>
      </c>
      <c r="J354" s="7">
        <v>7955</v>
      </c>
      <c r="K354" s="7">
        <v>11349</v>
      </c>
      <c r="L354" s="7">
        <v>68459</v>
      </c>
      <c r="M354" s="10">
        <v>55185</v>
      </c>
    </row>
    <row r="355" spans="1:13" ht="13">
      <c r="A355" s="26" t="s">
        <v>306</v>
      </c>
      <c r="B355" s="32"/>
      <c r="C355" s="8"/>
      <c r="D355" s="8"/>
      <c r="E355" s="9"/>
      <c r="F355" s="32"/>
      <c r="G355" s="8"/>
      <c r="H355" s="8"/>
      <c r="I355" s="9"/>
      <c r="J355" s="8"/>
      <c r="K355" s="8"/>
      <c r="L355" s="8"/>
      <c r="M355" s="9"/>
    </row>
    <row r="356" spans="1:13">
      <c r="A356" s="27" t="s">
        <v>307</v>
      </c>
      <c r="B356" s="30">
        <v>0</v>
      </c>
      <c r="C356" s="5">
        <v>0</v>
      </c>
      <c r="D356" s="5">
        <v>180</v>
      </c>
      <c r="E356" s="6">
        <v>29</v>
      </c>
      <c r="F356" s="30">
        <v>0</v>
      </c>
      <c r="G356" s="5">
        <v>0</v>
      </c>
      <c r="H356" s="5">
        <v>194</v>
      </c>
      <c r="I356" s="6">
        <v>29</v>
      </c>
      <c r="J356" s="5">
        <v>0</v>
      </c>
      <c r="K356" s="5">
        <v>0</v>
      </c>
      <c r="L356" s="5">
        <v>0</v>
      </c>
      <c r="M356" s="6">
        <v>0</v>
      </c>
    </row>
    <row r="357" spans="1:13">
      <c r="A357" s="27" t="s">
        <v>308</v>
      </c>
      <c r="B357" s="30">
        <v>39</v>
      </c>
      <c r="C357" s="5">
        <v>43</v>
      </c>
      <c r="D357" s="5">
        <v>336</v>
      </c>
      <c r="E357" s="6">
        <v>498</v>
      </c>
      <c r="F357" s="30">
        <v>43</v>
      </c>
      <c r="G357" s="5">
        <v>31</v>
      </c>
      <c r="H357" s="5">
        <v>465</v>
      </c>
      <c r="I357" s="6">
        <v>320</v>
      </c>
      <c r="J357" s="5">
        <v>0</v>
      </c>
      <c r="K357" s="5">
        <v>0</v>
      </c>
      <c r="L357" s="5">
        <v>0</v>
      </c>
      <c r="M357" s="6">
        <v>0</v>
      </c>
    </row>
    <row r="358" spans="1:13">
      <c r="A358" s="27" t="s">
        <v>309</v>
      </c>
      <c r="B358" s="30">
        <v>0</v>
      </c>
      <c r="C358" s="5">
        <v>0</v>
      </c>
      <c r="D358" s="5">
        <v>0</v>
      </c>
      <c r="E358" s="6">
        <v>0</v>
      </c>
      <c r="F358" s="30">
        <v>0</v>
      </c>
      <c r="G358" s="5">
        <v>0</v>
      </c>
      <c r="H358" s="5">
        <v>4</v>
      </c>
      <c r="I358" s="6">
        <v>0</v>
      </c>
      <c r="J358" s="5">
        <v>0</v>
      </c>
      <c r="K358" s="5">
        <v>0</v>
      </c>
      <c r="L358" s="5">
        <v>0</v>
      </c>
      <c r="M358" s="6">
        <v>0</v>
      </c>
    </row>
    <row r="359" spans="1:13">
      <c r="A359" s="27" t="s">
        <v>310</v>
      </c>
      <c r="B359" s="30">
        <v>2809</v>
      </c>
      <c r="C359" s="5">
        <v>4643</v>
      </c>
      <c r="D359" s="5">
        <v>23946</v>
      </c>
      <c r="E359" s="6">
        <v>41927</v>
      </c>
      <c r="F359" s="30">
        <v>1126</v>
      </c>
      <c r="G359" s="5">
        <v>2268</v>
      </c>
      <c r="H359" s="5">
        <v>13691</v>
      </c>
      <c r="I359" s="6">
        <v>24107</v>
      </c>
      <c r="J359" s="5">
        <v>341</v>
      </c>
      <c r="K359" s="5">
        <v>2161</v>
      </c>
      <c r="L359" s="5">
        <v>16167</v>
      </c>
      <c r="M359" s="6">
        <v>15680</v>
      </c>
    </row>
    <row r="360" spans="1:13">
      <c r="A360" s="27" t="s">
        <v>311</v>
      </c>
      <c r="B360" s="30">
        <v>0</v>
      </c>
      <c r="C360" s="5">
        <v>0</v>
      </c>
      <c r="D360" s="5">
        <v>30</v>
      </c>
      <c r="E360" s="6">
        <v>0</v>
      </c>
      <c r="F360" s="30">
        <v>0</v>
      </c>
      <c r="G360" s="5">
        <v>0</v>
      </c>
      <c r="H360" s="5">
        <v>44</v>
      </c>
      <c r="I360" s="6">
        <v>0</v>
      </c>
      <c r="J360" s="5">
        <v>0</v>
      </c>
      <c r="K360" s="5">
        <v>0</v>
      </c>
      <c r="L360" s="5">
        <v>0</v>
      </c>
      <c r="M360" s="6">
        <v>0</v>
      </c>
    </row>
    <row r="361" spans="1:13">
      <c r="A361" s="27" t="s">
        <v>312</v>
      </c>
      <c r="B361" s="30">
        <v>36</v>
      </c>
      <c r="C361" s="5">
        <v>18</v>
      </c>
      <c r="D361" s="5">
        <v>392</v>
      </c>
      <c r="E361" s="6">
        <v>424</v>
      </c>
      <c r="F361" s="30">
        <v>36</v>
      </c>
      <c r="G361" s="5">
        <v>18</v>
      </c>
      <c r="H361" s="5">
        <v>392</v>
      </c>
      <c r="I361" s="6">
        <v>424</v>
      </c>
      <c r="J361" s="5">
        <v>0</v>
      </c>
      <c r="K361" s="5">
        <v>0</v>
      </c>
      <c r="L361" s="5">
        <v>0</v>
      </c>
      <c r="M361" s="6">
        <v>0</v>
      </c>
    </row>
    <row r="362" spans="1:13" ht="13">
      <c r="A362" s="26" t="s">
        <v>313</v>
      </c>
      <c r="B362" s="31">
        <v>2884</v>
      </c>
      <c r="C362" s="7">
        <v>4704</v>
      </c>
      <c r="D362" s="7">
        <v>24884</v>
      </c>
      <c r="E362" s="10">
        <v>42878</v>
      </c>
      <c r="F362" s="31">
        <v>1205</v>
      </c>
      <c r="G362" s="7">
        <v>2317</v>
      </c>
      <c r="H362" s="7">
        <v>14790</v>
      </c>
      <c r="I362" s="10">
        <v>24880</v>
      </c>
      <c r="J362" s="7">
        <v>341</v>
      </c>
      <c r="K362" s="7">
        <v>2161</v>
      </c>
      <c r="L362" s="7">
        <v>16167</v>
      </c>
      <c r="M362" s="10">
        <v>15680</v>
      </c>
    </row>
    <row r="363" spans="1:13" ht="13">
      <c r="A363" s="26" t="s">
        <v>314</v>
      </c>
      <c r="B363" s="32"/>
      <c r="C363" s="8"/>
      <c r="D363" s="8"/>
      <c r="E363" s="9"/>
      <c r="F363" s="32"/>
      <c r="G363" s="8"/>
      <c r="H363" s="8"/>
      <c r="I363" s="9"/>
      <c r="J363" s="8"/>
      <c r="K363" s="8"/>
      <c r="L363" s="8"/>
      <c r="M363" s="9"/>
    </row>
    <row r="364" spans="1:13">
      <c r="A364" s="27" t="s">
        <v>315</v>
      </c>
      <c r="B364" s="30">
        <v>0</v>
      </c>
      <c r="C364" s="5">
        <v>0</v>
      </c>
      <c r="D364" s="5">
        <v>0</v>
      </c>
      <c r="E364" s="6">
        <v>0</v>
      </c>
      <c r="F364" s="30">
        <v>0</v>
      </c>
      <c r="G364" s="5">
        <v>0</v>
      </c>
      <c r="H364" s="5">
        <v>44</v>
      </c>
      <c r="I364" s="6">
        <v>0</v>
      </c>
      <c r="J364" s="5">
        <v>0</v>
      </c>
      <c r="K364" s="5">
        <v>0</v>
      </c>
      <c r="L364" s="5">
        <v>0</v>
      </c>
      <c r="M364" s="6">
        <v>0</v>
      </c>
    </row>
    <row r="365" spans="1:13">
      <c r="A365" s="27" t="s">
        <v>316</v>
      </c>
      <c r="B365" s="30">
        <v>45</v>
      </c>
      <c r="C365" s="5">
        <v>12</v>
      </c>
      <c r="D365" s="5">
        <v>145</v>
      </c>
      <c r="E365" s="6">
        <v>140</v>
      </c>
      <c r="F365" s="30">
        <v>63</v>
      </c>
      <c r="G365" s="5">
        <v>101</v>
      </c>
      <c r="H365" s="5">
        <v>600</v>
      </c>
      <c r="I365" s="6">
        <v>937</v>
      </c>
      <c r="J365" s="5">
        <v>0</v>
      </c>
      <c r="K365" s="5">
        <v>0</v>
      </c>
      <c r="L365" s="5">
        <v>0</v>
      </c>
      <c r="M365" s="6">
        <v>0</v>
      </c>
    </row>
    <row r="366" spans="1:13">
      <c r="A366" s="27" t="s">
        <v>317</v>
      </c>
      <c r="B366" s="30">
        <v>0</v>
      </c>
      <c r="C366" s="5">
        <v>0</v>
      </c>
      <c r="D366" s="5">
        <v>0</v>
      </c>
      <c r="E366" s="6">
        <v>0</v>
      </c>
      <c r="F366" s="30">
        <v>0</v>
      </c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5">
        <v>0</v>
      </c>
      <c r="M366" s="6">
        <v>0</v>
      </c>
    </row>
    <row r="367" spans="1:13">
      <c r="A367" s="27" t="s">
        <v>318</v>
      </c>
      <c r="B367" s="30">
        <v>0</v>
      </c>
      <c r="C367" s="5">
        <v>0</v>
      </c>
      <c r="D367" s="5">
        <v>30</v>
      </c>
      <c r="E367" s="6">
        <v>0</v>
      </c>
      <c r="F367" s="30">
        <v>0</v>
      </c>
      <c r="G367" s="5">
        <v>0</v>
      </c>
      <c r="H367" s="5">
        <v>19</v>
      </c>
      <c r="I367" s="6">
        <v>0</v>
      </c>
      <c r="J367" s="5">
        <v>0</v>
      </c>
      <c r="K367" s="5">
        <v>0</v>
      </c>
      <c r="L367" s="5">
        <v>0</v>
      </c>
      <c r="M367" s="6">
        <v>0</v>
      </c>
    </row>
    <row r="368" spans="1:13">
      <c r="A368" s="27" t="s">
        <v>319</v>
      </c>
      <c r="B368" s="30">
        <v>10</v>
      </c>
      <c r="C368" s="5">
        <v>2</v>
      </c>
      <c r="D368" s="5">
        <v>113</v>
      </c>
      <c r="E368" s="6">
        <v>72</v>
      </c>
      <c r="F368" s="30">
        <v>23</v>
      </c>
      <c r="G368" s="5">
        <v>6</v>
      </c>
      <c r="H368" s="5">
        <v>191</v>
      </c>
      <c r="I368" s="6">
        <v>138</v>
      </c>
      <c r="J368" s="5">
        <v>0</v>
      </c>
      <c r="K368" s="5">
        <v>0</v>
      </c>
      <c r="L368" s="5">
        <v>0</v>
      </c>
      <c r="M368" s="6">
        <v>0</v>
      </c>
    </row>
    <row r="369" spans="1:13" ht="13">
      <c r="A369" s="26" t="s">
        <v>320</v>
      </c>
      <c r="B369" s="31">
        <v>55</v>
      </c>
      <c r="C369" s="7">
        <v>14</v>
      </c>
      <c r="D369" s="7">
        <v>288</v>
      </c>
      <c r="E369" s="10">
        <v>212</v>
      </c>
      <c r="F369" s="31">
        <v>86</v>
      </c>
      <c r="G369" s="7">
        <v>107</v>
      </c>
      <c r="H369" s="7">
        <v>854</v>
      </c>
      <c r="I369" s="10">
        <v>1075</v>
      </c>
      <c r="J369" s="7">
        <v>0</v>
      </c>
      <c r="K369" s="7">
        <v>0</v>
      </c>
      <c r="L369" s="7">
        <v>0</v>
      </c>
      <c r="M369" s="10">
        <v>0</v>
      </c>
    </row>
    <row r="370" spans="1:13" ht="13">
      <c r="A370" s="26" t="s">
        <v>321</v>
      </c>
      <c r="B370" s="32"/>
      <c r="C370" s="8"/>
      <c r="D370" s="8"/>
      <c r="E370" s="9"/>
      <c r="F370" s="32"/>
      <c r="G370" s="8"/>
      <c r="H370" s="8"/>
      <c r="I370" s="9"/>
      <c r="J370" s="8"/>
      <c r="K370" s="8"/>
      <c r="L370" s="8"/>
      <c r="M370" s="9"/>
    </row>
    <row r="371" spans="1:13">
      <c r="A371" s="27" t="s">
        <v>322</v>
      </c>
      <c r="B371" s="30">
        <v>0</v>
      </c>
      <c r="C371" s="5">
        <v>0</v>
      </c>
      <c r="D371" s="5">
        <v>0</v>
      </c>
      <c r="E371" s="6">
        <v>0</v>
      </c>
      <c r="F371" s="30">
        <v>20</v>
      </c>
      <c r="G371" s="5">
        <v>20</v>
      </c>
      <c r="H371" s="5">
        <v>105</v>
      </c>
      <c r="I371" s="6">
        <v>82</v>
      </c>
      <c r="J371" s="5">
        <v>0</v>
      </c>
      <c r="K371" s="5">
        <v>0</v>
      </c>
      <c r="L371" s="5">
        <v>0</v>
      </c>
      <c r="M371" s="6">
        <v>0</v>
      </c>
    </row>
    <row r="372" spans="1:13">
      <c r="A372" s="27" t="s">
        <v>323</v>
      </c>
      <c r="B372" s="30">
        <v>0</v>
      </c>
      <c r="C372" s="5">
        <v>0</v>
      </c>
      <c r="D372" s="5">
        <v>40</v>
      </c>
      <c r="E372" s="6">
        <v>0</v>
      </c>
      <c r="F372" s="30">
        <v>0</v>
      </c>
      <c r="G372" s="5">
        <v>0</v>
      </c>
      <c r="H372" s="5">
        <v>41</v>
      </c>
      <c r="I372" s="6">
        <v>0</v>
      </c>
      <c r="J372" s="5">
        <v>0</v>
      </c>
      <c r="K372" s="5">
        <v>0</v>
      </c>
      <c r="L372" s="5">
        <v>0</v>
      </c>
      <c r="M372" s="6">
        <v>0</v>
      </c>
    </row>
    <row r="373" spans="1:13">
      <c r="A373" s="27" t="s">
        <v>324</v>
      </c>
      <c r="B373" s="30">
        <v>21</v>
      </c>
      <c r="C373" s="5">
        <v>0</v>
      </c>
      <c r="D373" s="5">
        <v>99</v>
      </c>
      <c r="E373" s="6">
        <v>0</v>
      </c>
      <c r="F373" s="30">
        <v>12</v>
      </c>
      <c r="G373" s="5">
        <v>0</v>
      </c>
      <c r="H373" s="5">
        <v>106</v>
      </c>
      <c r="I373" s="6">
        <v>64</v>
      </c>
      <c r="J373" s="5">
        <v>0</v>
      </c>
      <c r="K373" s="5">
        <v>0</v>
      </c>
      <c r="L373" s="5">
        <v>0</v>
      </c>
      <c r="M373" s="6">
        <v>0</v>
      </c>
    </row>
    <row r="374" spans="1:13">
      <c r="A374" s="27" t="s">
        <v>325</v>
      </c>
      <c r="B374" s="30">
        <v>0</v>
      </c>
      <c r="C374" s="5">
        <v>0</v>
      </c>
      <c r="D374" s="5">
        <v>0</v>
      </c>
      <c r="E374" s="6">
        <v>0</v>
      </c>
      <c r="F374" s="30">
        <v>1</v>
      </c>
      <c r="G374" s="5">
        <v>0</v>
      </c>
      <c r="H374" s="5">
        <v>5</v>
      </c>
      <c r="I374" s="6">
        <v>0</v>
      </c>
      <c r="J374" s="5">
        <v>0</v>
      </c>
      <c r="K374" s="5">
        <v>0</v>
      </c>
      <c r="L374" s="5">
        <v>0</v>
      </c>
      <c r="M374" s="6">
        <v>0</v>
      </c>
    </row>
    <row r="375" spans="1:13">
      <c r="A375" s="27" t="s">
        <v>326</v>
      </c>
      <c r="B375" s="30">
        <v>0</v>
      </c>
      <c r="C375" s="5">
        <v>6</v>
      </c>
      <c r="D375" s="5">
        <v>211</v>
      </c>
      <c r="E375" s="6">
        <v>181</v>
      </c>
      <c r="F375" s="30">
        <v>8</v>
      </c>
      <c r="G375" s="5">
        <v>6</v>
      </c>
      <c r="H375" s="5">
        <v>213</v>
      </c>
      <c r="I375" s="6">
        <v>210</v>
      </c>
      <c r="J375" s="5">
        <v>0</v>
      </c>
      <c r="K375" s="5">
        <v>0</v>
      </c>
      <c r="L375" s="5">
        <v>0</v>
      </c>
      <c r="M375" s="6">
        <v>0</v>
      </c>
    </row>
    <row r="376" spans="1:13">
      <c r="A376" s="27" t="s">
        <v>327</v>
      </c>
      <c r="B376" s="30">
        <v>0</v>
      </c>
      <c r="C376" s="5">
        <v>0</v>
      </c>
      <c r="D376" s="5">
        <v>0</v>
      </c>
      <c r="E376" s="6">
        <v>0</v>
      </c>
      <c r="F376" s="30">
        <v>26</v>
      </c>
      <c r="G376" s="5">
        <v>15</v>
      </c>
      <c r="H376" s="5">
        <v>206</v>
      </c>
      <c r="I376" s="6">
        <v>115</v>
      </c>
      <c r="J376" s="5">
        <v>0</v>
      </c>
      <c r="K376" s="5">
        <v>0</v>
      </c>
      <c r="L376" s="5">
        <v>0</v>
      </c>
      <c r="M376" s="6">
        <v>0</v>
      </c>
    </row>
    <row r="377" spans="1:13" ht="13">
      <c r="A377" s="26" t="s">
        <v>328</v>
      </c>
      <c r="B377" s="31">
        <v>21</v>
      </c>
      <c r="C377" s="7">
        <v>6</v>
      </c>
      <c r="D377" s="7">
        <v>350</v>
      </c>
      <c r="E377" s="10">
        <v>181</v>
      </c>
      <c r="F377" s="31">
        <v>67</v>
      </c>
      <c r="G377" s="7">
        <v>41</v>
      </c>
      <c r="H377" s="7">
        <v>676</v>
      </c>
      <c r="I377" s="10">
        <v>471</v>
      </c>
      <c r="J377" s="7">
        <v>0</v>
      </c>
      <c r="K377" s="7">
        <v>0</v>
      </c>
      <c r="L377" s="7">
        <v>0</v>
      </c>
      <c r="M377" s="10">
        <v>0</v>
      </c>
    </row>
    <row r="378" spans="1:13" ht="13">
      <c r="A378" s="26" t="s">
        <v>329</v>
      </c>
      <c r="B378" s="32"/>
      <c r="C378" s="8"/>
      <c r="D378" s="8"/>
      <c r="E378" s="9"/>
      <c r="F378" s="32"/>
      <c r="G378" s="8"/>
      <c r="H378" s="8"/>
      <c r="I378" s="9"/>
      <c r="J378" s="8"/>
      <c r="K378" s="8"/>
      <c r="L378" s="8"/>
      <c r="M378" s="9"/>
    </row>
    <row r="379" spans="1:13">
      <c r="A379" s="27" t="s">
        <v>330</v>
      </c>
      <c r="B379" s="30">
        <v>0</v>
      </c>
      <c r="C379" s="5">
        <v>0</v>
      </c>
      <c r="D379" s="5">
        <v>0</v>
      </c>
      <c r="E379" s="6">
        <v>0</v>
      </c>
      <c r="F379" s="30">
        <v>11</v>
      </c>
      <c r="G379" s="5">
        <v>8</v>
      </c>
      <c r="H379" s="5">
        <v>134</v>
      </c>
      <c r="I379" s="6">
        <v>74</v>
      </c>
      <c r="J379" s="5">
        <v>0</v>
      </c>
      <c r="K379" s="5">
        <v>0</v>
      </c>
      <c r="L379" s="5">
        <v>0</v>
      </c>
      <c r="M379" s="6">
        <v>0</v>
      </c>
    </row>
    <row r="380" spans="1:13">
      <c r="A380" s="27" t="s">
        <v>331</v>
      </c>
      <c r="B380" s="30">
        <v>0</v>
      </c>
      <c r="C380" s="5">
        <v>0</v>
      </c>
      <c r="D380" s="5">
        <v>12</v>
      </c>
      <c r="E380" s="6">
        <v>12</v>
      </c>
      <c r="F380" s="30">
        <v>0</v>
      </c>
      <c r="G380" s="5">
        <v>0</v>
      </c>
      <c r="H380" s="5">
        <v>12</v>
      </c>
      <c r="I380" s="6">
        <v>12</v>
      </c>
      <c r="J380" s="5">
        <v>0</v>
      </c>
      <c r="K380" s="5">
        <v>0</v>
      </c>
      <c r="L380" s="5">
        <v>0</v>
      </c>
      <c r="M380" s="6">
        <v>0</v>
      </c>
    </row>
    <row r="381" spans="1:13">
      <c r="A381" s="27" t="s">
        <v>332</v>
      </c>
      <c r="B381" s="30">
        <v>0</v>
      </c>
      <c r="C381" s="5">
        <v>0</v>
      </c>
      <c r="D381" s="5">
        <v>0</v>
      </c>
      <c r="E381" s="6">
        <v>0</v>
      </c>
      <c r="F381" s="30">
        <v>3</v>
      </c>
      <c r="G381" s="5">
        <v>4</v>
      </c>
      <c r="H381" s="5">
        <v>41</v>
      </c>
      <c r="I381" s="6">
        <v>39</v>
      </c>
      <c r="J381" s="5">
        <v>0</v>
      </c>
      <c r="K381" s="5">
        <v>0</v>
      </c>
      <c r="L381" s="5">
        <v>0</v>
      </c>
      <c r="M381" s="6">
        <v>0</v>
      </c>
    </row>
    <row r="382" spans="1:13" ht="13">
      <c r="A382" s="26" t="s">
        <v>333</v>
      </c>
      <c r="B382" s="31">
        <v>0</v>
      </c>
      <c r="C382" s="7">
        <v>0</v>
      </c>
      <c r="D382" s="7">
        <v>12</v>
      </c>
      <c r="E382" s="10">
        <v>12</v>
      </c>
      <c r="F382" s="31">
        <v>14</v>
      </c>
      <c r="G382" s="7">
        <v>12</v>
      </c>
      <c r="H382" s="7">
        <v>187</v>
      </c>
      <c r="I382" s="10">
        <v>125</v>
      </c>
      <c r="J382" s="7">
        <v>0</v>
      </c>
      <c r="K382" s="7">
        <v>0</v>
      </c>
      <c r="L382" s="7">
        <v>0</v>
      </c>
      <c r="M382" s="10">
        <v>0</v>
      </c>
    </row>
    <row r="383" spans="1:13" ht="13">
      <c r="A383" s="26" t="s">
        <v>334</v>
      </c>
      <c r="B383" s="31">
        <v>909694</v>
      </c>
      <c r="C383" s="7">
        <v>1053061</v>
      </c>
      <c r="D383" s="7">
        <v>10495373</v>
      </c>
      <c r="E383" s="10">
        <v>10853018</v>
      </c>
      <c r="F383" s="31">
        <v>723593</v>
      </c>
      <c r="G383" s="7">
        <v>768402</v>
      </c>
      <c r="H383" s="7">
        <v>7939498</v>
      </c>
      <c r="I383" s="10">
        <v>8743162</v>
      </c>
      <c r="J383" s="7">
        <v>244777</v>
      </c>
      <c r="K383" s="7">
        <v>251568</v>
      </c>
      <c r="L383" s="7">
        <v>2638470</v>
      </c>
      <c r="M383" s="10">
        <v>2156479</v>
      </c>
    </row>
    <row r="384" spans="1:13" ht="13">
      <c r="A384" s="26"/>
      <c r="B384" s="31"/>
      <c r="C384" s="7"/>
      <c r="D384" s="7"/>
      <c r="E384" s="10"/>
      <c r="F384" s="31"/>
      <c r="G384" s="7"/>
      <c r="H384" s="7"/>
      <c r="I384" s="10"/>
      <c r="J384" s="7"/>
      <c r="K384" s="7"/>
      <c r="L384" s="7"/>
      <c r="M384" s="10"/>
    </row>
    <row r="385" spans="1:13" ht="13">
      <c r="A385" s="62" t="s">
        <v>365</v>
      </c>
      <c r="B385" s="31"/>
      <c r="C385" s="7"/>
      <c r="D385" s="7"/>
      <c r="E385" s="10"/>
      <c r="F385" s="31"/>
      <c r="G385" s="7"/>
      <c r="H385" s="7"/>
      <c r="I385" s="10"/>
      <c r="J385" s="7"/>
      <c r="K385" s="7"/>
      <c r="L385" s="7"/>
      <c r="M385" s="10"/>
    </row>
    <row r="386" spans="1:13" ht="13">
      <c r="A386" s="63" t="s">
        <v>57</v>
      </c>
      <c r="B386" s="64">
        <v>220470</v>
      </c>
      <c r="C386" s="65">
        <v>297077</v>
      </c>
      <c r="D386" s="65">
        <v>2661107</v>
      </c>
      <c r="E386" s="66">
        <v>2712852</v>
      </c>
      <c r="F386" s="64">
        <v>122276</v>
      </c>
      <c r="G386" s="65">
        <v>145012</v>
      </c>
      <c r="H386" s="65">
        <v>1364289</v>
      </c>
      <c r="I386" s="66">
        <v>1620388</v>
      </c>
      <c r="J386" s="65">
        <v>121497</v>
      </c>
      <c r="K386" s="65">
        <v>124631</v>
      </c>
      <c r="L386" s="65">
        <v>1326536</v>
      </c>
      <c r="M386" s="66">
        <v>1107328</v>
      </c>
    </row>
    <row r="387" spans="1:13" ht="13">
      <c r="A387" s="63" t="s">
        <v>68</v>
      </c>
      <c r="B387" s="64">
        <v>349826</v>
      </c>
      <c r="C387" s="65">
        <v>346518</v>
      </c>
      <c r="D387" s="65">
        <v>3706793</v>
      </c>
      <c r="E387" s="66">
        <v>3836180</v>
      </c>
      <c r="F387" s="64">
        <v>345965</v>
      </c>
      <c r="G387" s="65">
        <v>339542</v>
      </c>
      <c r="H387" s="65">
        <v>3639140</v>
      </c>
      <c r="I387" s="66">
        <v>3785634</v>
      </c>
      <c r="J387" s="65">
        <v>10782</v>
      </c>
      <c r="K387" s="65">
        <v>15116</v>
      </c>
      <c r="L387" s="65">
        <v>128626</v>
      </c>
      <c r="M387" s="66">
        <v>109328</v>
      </c>
    </row>
    <row r="388" spans="1:13" ht="13">
      <c r="A388" s="63" t="s">
        <v>69</v>
      </c>
      <c r="B388" s="64">
        <v>113979</v>
      </c>
      <c r="C388" s="65">
        <v>124515</v>
      </c>
      <c r="D388" s="65">
        <v>1548626</v>
      </c>
      <c r="E388" s="66">
        <v>1541956</v>
      </c>
      <c r="F388" s="64">
        <v>115109</v>
      </c>
      <c r="G388" s="65">
        <v>118654</v>
      </c>
      <c r="H388" s="65">
        <v>1428996</v>
      </c>
      <c r="I388" s="66">
        <v>1452666</v>
      </c>
      <c r="J388" s="65">
        <v>7540</v>
      </c>
      <c r="K388" s="65">
        <v>12002</v>
      </c>
      <c r="L388" s="65">
        <v>123777</v>
      </c>
      <c r="M388" s="66">
        <v>88627</v>
      </c>
    </row>
    <row r="389" spans="1:13" ht="13">
      <c r="A389" s="63" t="s">
        <v>74</v>
      </c>
      <c r="B389" s="64">
        <v>765</v>
      </c>
      <c r="C389" s="65">
        <v>266</v>
      </c>
      <c r="D389" s="65">
        <v>2644</v>
      </c>
      <c r="E389" s="66">
        <v>2113</v>
      </c>
      <c r="F389" s="64">
        <v>442</v>
      </c>
      <c r="G389" s="65">
        <v>340</v>
      </c>
      <c r="H389" s="65">
        <v>2761</v>
      </c>
      <c r="I389" s="66">
        <v>3192</v>
      </c>
      <c r="J389" s="65">
        <v>0</v>
      </c>
      <c r="K389" s="65">
        <v>0</v>
      </c>
      <c r="L389" s="65">
        <v>0</v>
      </c>
      <c r="M389" s="66">
        <v>0</v>
      </c>
    </row>
    <row r="390" spans="1:13" ht="13">
      <c r="A390" s="63" t="s">
        <v>70</v>
      </c>
      <c r="B390" s="64">
        <v>33199</v>
      </c>
      <c r="C390" s="65">
        <v>45642</v>
      </c>
      <c r="D390" s="65">
        <v>494942</v>
      </c>
      <c r="E390" s="66">
        <v>448244</v>
      </c>
      <c r="F390" s="64">
        <v>16178</v>
      </c>
      <c r="G390" s="65">
        <v>24518</v>
      </c>
      <c r="H390" s="65">
        <v>293839</v>
      </c>
      <c r="I390" s="66">
        <v>307339</v>
      </c>
      <c r="J390" s="65">
        <v>20883</v>
      </c>
      <c r="K390" s="65">
        <v>19261</v>
      </c>
      <c r="L390" s="65">
        <v>201510</v>
      </c>
      <c r="M390" s="66">
        <v>135799</v>
      </c>
    </row>
    <row r="391" spans="1:13" ht="13">
      <c r="A391" s="63" t="s">
        <v>75</v>
      </c>
      <c r="B391" s="64">
        <v>0</v>
      </c>
      <c r="C391" s="65">
        <v>0</v>
      </c>
      <c r="D391" s="65">
        <v>72</v>
      </c>
      <c r="E391" s="66">
        <v>0</v>
      </c>
      <c r="F391" s="64">
        <v>0</v>
      </c>
      <c r="G391" s="65">
        <v>0</v>
      </c>
      <c r="H391" s="65">
        <v>96</v>
      </c>
      <c r="I391" s="66">
        <v>0</v>
      </c>
      <c r="J391" s="65">
        <v>0</v>
      </c>
      <c r="K391" s="65">
        <v>0</v>
      </c>
      <c r="L391" s="65">
        <v>0</v>
      </c>
      <c r="M391" s="66">
        <v>0</v>
      </c>
    </row>
    <row r="392" spans="1:13" ht="13">
      <c r="A392" s="63" t="s">
        <v>59</v>
      </c>
      <c r="B392" s="64">
        <v>0</v>
      </c>
      <c r="C392" s="65">
        <v>0</v>
      </c>
      <c r="D392" s="65">
        <v>0</v>
      </c>
      <c r="E392" s="66">
        <v>22</v>
      </c>
      <c r="F392" s="64">
        <v>1</v>
      </c>
      <c r="G392" s="65">
        <v>0</v>
      </c>
      <c r="H392" s="65">
        <v>9</v>
      </c>
      <c r="I392" s="66">
        <v>0</v>
      </c>
      <c r="J392" s="65">
        <v>0</v>
      </c>
      <c r="K392" s="65">
        <v>0</v>
      </c>
      <c r="L392" s="65">
        <v>0</v>
      </c>
      <c r="M392" s="66">
        <v>19</v>
      </c>
    </row>
    <row r="393" spans="1:13" ht="13">
      <c r="A393" s="63" t="s">
        <v>76</v>
      </c>
      <c r="B393" s="64">
        <v>67612</v>
      </c>
      <c r="C393" s="65">
        <v>72346</v>
      </c>
      <c r="D393" s="65">
        <v>629325</v>
      </c>
      <c r="E393" s="66">
        <v>706653</v>
      </c>
      <c r="F393" s="64">
        <v>59821</v>
      </c>
      <c r="G393" s="65">
        <v>57291</v>
      </c>
      <c r="H393" s="65">
        <v>542818</v>
      </c>
      <c r="I393" s="66">
        <v>630273</v>
      </c>
      <c r="J393" s="65">
        <v>8579</v>
      </c>
      <c r="K393" s="65">
        <v>6096</v>
      </c>
      <c r="L393" s="65">
        <v>73552</v>
      </c>
      <c r="M393" s="66">
        <v>54786</v>
      </c>
    </row>
    <row r="394" spans="1:13" ht="13">
      <c r="A394" s="63" t="s">
        <v>72</v>
      </c>
      <c r="B394" s="64">
        <v>11403</v>
      </c>
      <c r="C394" s="65">
        <v>9690</v>
      </c>
      <c r="D394" s="65">
        <v>103419</v>
      </c>
      <c r="E394" s="66">
        <v>125222</v>
      </c>
      <c r="F394" s="64">
        <v>318</v>
      </c>
      <c r="G394" s="65">
        <v>1200</v>
      </c>
      <c r="H394" s="65">
        <v>16055</v>
      </c>
      <c r="I394" s="66">
        <v>22748</v>
      </c>
      <c r="J394" s="65">
        <v>14186</v>
      </c>
      <c r="K394" s="65">
        <v>8215</v>
      </c>
      <c r="L394" s="65">
        <v>90413</v>
      </c>
      <c r="M394" s="66">
        <v>101668</v>
      </c>
    </row>
    <row r="395" spans="1:13" ht="13">
      <c r="A395" s="63" t="s">
        <v>77</v>
      </c>
      <c r="B395" s="64">
        <v>46</v>
      </c>
      <c r="C395" s="65">
        <v>20</v>
      </c>
      <c r="D395" s="65">
        <v>505</v>
      </c>
      <c r="E395" s="66">
        <v>496</v>
      </c>
      <c r="F395" s="64">
        <v>88</v>
      </c>
      <c r="G395" s="65">
        <v>43</v>
      </c>
      <c r="H395" s="65">
        <v>830</v>
      </c>
      <c r="I395" s="66">
        <v>716</v>
      </c>
      <c r="J395" s="65">
        <v>0</v>
      </c>
      <c r="K395" s="65">
        <v>0</v>
      </c>
      <c r="L395" s="65">
        <v>0</v>
      </c>
      <c r="M395" s="66">
        <v>0</v>
      </c>
    </row>
    <row r="396" spans="1:13" ht="13">
      <c r="A396" s="63" t="s">
        <v>60</v>
      </c>
      <c r="B396" s="64">
        <v>112394</v>
      </c>
      <c r="C396" s="65">
        <v>156987</v>
      </c>
      <c r="D396" s="65">
        <v>1347940</v>
      </c>
      <c r="E396" s="66">
        <v>1479280</v>
      </c>
      <c r="F396" s="64">
        <v>63395</v>
      </c>
      <c r="G396" s="65">
        <v>81802</v>
      </c>
      <c r="H396" s="65">
        <v>650665</v>
      </c>
      <c r="I396" s="66">
        <v>920206</v>
      </c>
      <c r="J396" s="65">
        <v>61310</v>
      </c>
      <c r="K396" s="65">
        <v>66247</v>
      </c>
      <c r="L396" s="65">
        <v>694056</v>
      </c>
      <c r="M396" s="66">
        <v>558924</v>
      </c>
    </row>
    <row r="397" spans="1:13" ht="13">
      <c r="A397" s="62" t="s">
        <v>78</v>
      </c>
      <c r="B397" s="69">
        <v>909694</v>
      </c>
      <c r="C397" s="70">
        <v>1053061</v>
      </c>
      <c r="D397" s="70">
        <v>10495373</v>
      </c>
      <c r="E397" s="71">
        <v>10853018</v>
      </c>
      <c r="F397" s="69">
        <v>723593</v>
      </c>
      <c r="G397" s="70">
        <v>768402</v>
      </c>
      <c r="H397" s="70">
        <v>7939498</v>
      </c>
      <c r="I397" s="71">
        <v>8743162</v>
      </c>
      <c r="J397" s="70">
        <v>244777</v>
      </c>
      <c r="K397" s="70">
        <v>251568</v>
      </c>
      <c r="L397" s="70">
        <v>2638470</v>
      </c>
      <c r="M397" s="71">
        <v>2156479</v>
      </c>
    </row>
    <row r="398" spans="1:13" ht="13">
      <c r="A398" s="26"/>
      <c r="B398" s="31"/>
      <c r="C398" s="7"/>
      <c r="D398" s="7"/>
      <c r="E398" s="10"/>
      <c r="F398" s="31"/>
      <c r="G398" s="7"/>
      <c r="H398" s="7"/>
      <c r="I398" s="10"/>
      <c r="J398" s="7"/>
      <c r="K398" s="7"/>
      <c r="L398" s="7"/>
      <c r="M398" s="10"/>
    </row>
    <row r="399" spans="1:13" ht="13">
      <c r="A399" s="26" t="s">
        <v>335</v>
      </c>
      <c r="B399" s="32"/>
      <c r="C399" s="8"/>
      <c r="D399" s="8"/>
      <c r="E399" s="9"/>
      <c r="F399" s="32"/>
      <c r="G399" s="8"/>
      <c r="H399" s="8"/>
      <c r="I399" s="9"/>
      <c r="J399" s="8"/>
      <c r="K399" s="8"/>
      <c r="L399" s="8"/>
      <c r="M399" s="9"/>
    </row>
    <row r="400" spans="1:13" ht="13">
      <c r="A400" s="26" t="s">
        <v>336</v>
      </c>
      <c r="B400" s="32"/>
      <c r="C400" s="8"/>
      <c r="D400" s="8"/>
      <c r="E400" s="9"/>
      <c r="F400" s="32"/>
      <c r="G400" s="8"/>
      <c r="H400" s="8"/>
      <c r="I400" s="9"/>
      <c r="J400" s="8"/>
      <c r="K400" s="8"/>
      <c r="L400" s="8"/>
      <c r="M400" s="9"/>
    </row>
    <row r="401" spans="1:13">
      <c r="A401" s="27" t="s">
        <v>337</v>
      </c>
      <c r="B401" s="30">
        <v>21934</v>
      </c>
      <c r="C401" s="5">
        <v>40235</v>
      </c>
      <c r="D401" s="5">
        <v>326513</v>
      </c>
      <c r="E401" s="6">
        <v>360236</v>
      </c>
      <c r="F401" s="30">
        <v>25961</v>
      </c>
      <c r="G401" s="5">
        <v>38290</v>
      </c>
      <c r="H401" s="5">
        <v>332684</v>
      </c>
      <c r="I401" s="6">
        <v>357841</v>
      </c>
      <c r="J401" s="5">
        <v>234</v>
      </c>
      <c r="K401" s="5">
        <v>558</v>
      </c>
      <c r="L401" s="5">
        <v>2508</v>
      </c>
      <c r="M401" s="6">
        <v>1656</v>
      </c>
    </row>
    <row r="402" spans="1:13" ht="13">
      <c r="A402" s="26" t="s">
        <v>338</v>
      </c>
      <c r="B402" s="31">
        <v>21934</v>
      </c>
      <c r="C402" s="7">
        <v>40235</v>
      </c>
      <c r="D402" s="7">
        <v>326513</v>
      </c>
      <c r="E402" s="10">
        <v>360236</v>
      </c>
      <c r="F402" s="31">
        <v>25961</v>
      </c>
      <c r="G402" s="7">
        <v>38290</v>
      </c>
      <c r="H402" s="7">
        <v>332684</v>
      </c>
      <c r="I402" s="10">
        <v>357841</v>
      </c>
      <c r="J402" s="7">
        <v>234</v>
      </c>
      <c r="K402" s="7">
        <v>558</v>
      </c>
      <c r="L402" s="7">
        <v>2508</v>
      </c>
      <c r="M402" s="10">
        <v>1656</v>
      </c>
    </row>
    <row r="403" spans="1:13" ht="13">
      <c r="A403" s="26" t="s">
        <v>21</v>
      </c>
      <c r="B403" s="31">
        <v>1210590</v>
      </c>
      <c r="C403" s="7">
        <v>1535872</v>
      </c>
      <c r="D403" s="7">
        <v>15089688</v>
      </c>
      <c r="E403" s="10">
        <v>15943634</v>
      </c>
      <c r="F403" s="31">
        <v>1045052</v>
      </c>
      <c r="G403" s="7">
        <v>1211966</v>
      </c>
      <c r="H403" s="7">
        <v>12258181</v>
      </c>
      <c r="I403" s="10">
        <v>13470570</v>
      </c>
      <c r="J403" s="7">
        <v>272157</v>
      </c>
      <c r="K403" s="7">
        <v>287512</v>
      </c>
      <c r="L403" s="7">
        <v>2951358</v>
      </c>
      <c r="M403" s="10">
        <v>2542909</v>
      </c>
    </row>
    <row r="404" spans="1:13" ht="13">
      <c r="A404" s="26" t="s">
        <v>22</v>
      </c>
      <c r="B404" s="32"/>
      <c r="C404" s="8"/>
      <c r="D404" s="8"/>
      <c r="E404" s="9"/>
      <c r="F404" s="32"/>
      <c r="G404" s="8"/>
      <c r="H404" s="8"/>
      <c r="I404" s="9"/>
      <c r="J404" s="8"/>
      <c r="K404" s="8"/>
      <c r="L404" s="8"/>
      <c r="M404" s="9"/>
    </row>
    <row r="405" spans="1:13">
      <c r="A405" s="27" t="s">
        <v>339</v>
      </c>
      <c r="B405" s="30">
        <v>250</v>
      </c>
      <c r="C405" s="5">
        <v>360</v>
      </c>
      <c r="D405" s="5">
        <v>1533</v>
      </c>
      <c r="E405" s="6">
        <v>3271</v>
      </c>
      <c r="F405" s="30">
        <v>20</v>
      </c>
      <c r="G405" s="5">
        <v>22</v>
      </c>
      <c r="H405" s="5">
        <v>441</v>
      </c>
      <c r="I405" s="6">
        <v>625</v>
      </c>
      <c r="J405" s="5">
        <v>240</v>
      </c>
      <c r="K405" s="5">
        <v>330</v>
      </c>
      <c r="L405" s="5">
        <v>1200</v>
      </c>
      <c r="M405" s="6">
        <v>2708</v>
      </c>
    </row>
    <row r="406" spans="1:13" ht="13">
      <c r="A406" s="26" t="s">
        <v>23</v>
      </c>
      <c r="B406" s="31">
        <v>250</v>
      </c>
      <c r="C406" s="7">
        <v>360</v>
      </c>
      <c r="D406" s="7">
        <v>1533</v>
      </c>
      <c r="E406" s="10">
        <v>3271</v>
      </c>
      <c r="F406" s="31">
        <v>20</v>
      </c>
      <c r="G406" s="7">
        <v>22</v>
      </c>
      <c r="H406" s="7">
        <v>441</v>
      </c>
      <c r="I406" s="10">
        <v>625</v>
      </c>
      <c r="J406" s="7">
        <v>240</v>
      </c>
      <c r="K406" s="7">
        <v>330</v>
      </c>
      <c r="L406" s="7">
        <v>1200</v>
      </c>
      <c r="M406" s="10">
        <v>2708</v>
      </c>
    </row>
    <row r="407" spans="1:13" ht="13">
      <c r="A407" s="35" t="s">
        <v>24</v>
      </c>
      <c r="B407" s="36">
        <f t="shared" ref="B407:M407" si="12">+B157+B236+B403+B406</f>
        <v>1557343</v>
      </c>
      <c r="C407" s="37">
        <f t="shared" si="12"/>
        <v>1896696</v>
      </c>
      <c r="D407" s="37">
        <f t="shared" si="12"/>
        <v>19091616</v>
      </c>
      <c r="E407" s="38">
        <f t="shared" si="12"/>
        <v>20262599</v>
      </c>
      <c r="F407" s="36">
        <f t="shared" si="12"/>
        <v>1319074</v>
      </c>
      <c r="G407" s="37">
        <f t="shared" si="12"/>
        <v>1505445</v>
      </c>
      <c r="H407" s="37">
        <f t="shared" si="12"/>
        <v>15465504</v>
      </c>
      <c r="I407" s="38">
        <f t="shared" si="12"/>
        <v>17081345</v>
      </c>
      <c r="J407" s="37">
        <f t="shared" si="12"/>
        <v>366478</v>
      </c>
      <c r="K407" s="37">
        <f t="shared" si="12"/>
        <v>371640</v>
      </c>
      <c r="L407" s="37">
        <f t="shared" si="12"/>
        <v>3747017</v>
      </c>
      <c r="M407" s="38">
        <f t="shared" si="12"/>
        <v>3281699</v>
      </c>
    </row>
    <row r="409" spans="1:13" ht="13">
      <c r="A409" s="78" t="s">
        <v>365</v>
      </c>
    </row>
    <row r="410" spans="1:13" ht="13">
      <c r="A410" s="63" t="s">
        <v>60</v>
      </c>
      <c r="B410" s="64">
        <v>21934</v>
      </c>
      <c r="C410" s="65">
        <v>40235</v>
      </c>
      <c r="D410" s="65">
        <v>326513</v>
      </c>
      <c r="E410" s="66">
        <v>360236</v>
      </c>
      <c r="F410" s="64">
        <v>25961</v>
      </c>
      <c r="G410" s="65">
        <v>38290</v>
      </c>
      <c r="H410" s="65">
        <v>332684</v>
      </c>
      <c r="I410" s="66">
        <v>357841</v>
      </c>
      <c r="J410" s="65">
        <v>234</v>
      </c>
      <c r="K410" s="65">
        <v>558</v>
      </c>
      <c r="L410" s="65">
        <v>2508</v>
      </c>
      <c r="M410" s="66">
        <v>1656</v>
      </c>
    </row>
    <row r="411" spans="1:13" ht="13">
      <c r="A411" s="62" t="s">
        <v>79</v>
      </c>
      <c r="B411" s="69">
        <v>21934</v>
      </c>
      <c r="C411" s="70">
        <v>40235</v>
      </c>
      <c r="D411" s="70">
        <v>326513</v>
      </c>
      <c r="E411" s="71">
        <v>360236</v>
      </c>
      <c r="F411" s="69">
        <v>25961</v>
      </c>
      <c r="G411" s="70">
        <v>38290</v>
      </c>
      <c r="H411" s="70">
        <v>332684</v>
      </c>
      <c r="I411" s="71">
        <v>357841</v>
      </c>
      <c r="J411" s="70">
        <v>234</v>
      </c>
      <c r="K411" s="70">
        <v>558</v>
      </c>
      <c r="L411" s="70">
        <v>2508</v>
      </c>
      <c r="M411" s="71">
        <v>1656</v>
      </c>
    </row>
    <row r="412" spans="1:13" ht="13">
      <c r="A412" s="62" t="s">
        <v>21</v>
      </c>
      <c r="B412" s="69">
        <v>1210590</v>
      </c>
      <c r="C412" s="70">
        <v>1535872</v>
      </c>
      <c r="D412" s="70">
        <v>15089688</v>
      </c>
      <c r="E412" s="71">
        <v>15943634</v>
      </c>
      <c r="F412" s="69">
        <v>1045052</v>
      </c>
      <c r="G412" s="70">
        <v>1211966</v>
      </c>
      <c r="H412" s="70">
        <v>12258181</v>
      </c>
      <c r="I412" s="71">
        <v>13470570</v>
      </c>
      <c r="J412" s="70">
        <v>272157</v>
      </c>
      <c r="K412" s="70">
        <v>287512</v>
      </c>
      <c r="L412" s="70">
        <v>2951358</v>
      </c>
      <c r="M412" s="71">
        <v>2542909</v>
      </c>
    </row>
    <row r="413" spans="1:13" ht="13">
      <c r="A413" s="62" t="s">
        <v>22</v>
      </c>
      <c r="B413" s="75"/>
      <c r="C413" s="76"/>
      <c r="D413" s="76"/>
      <c r="E413" s="77"/>
      <c r="F413" s="75"/>
      <c r="G413" s="76"/>
      <c r="H413" s="76"/>
      <c r="I413" s="77"/>
      <c r="J413" s="76"/>
      <c r="K413" s="76"/>
      <c r="L413" s="76"/>
      <c r="M413" s="77"/>
    </row>
    <row r="414" spans="1:13" ht="13">
      <c r="A414" s="63" t="s">
        <v>57</v>
      </c>
      <c r="B414" s="64">
        <v>250</v>
      </c>
      <c r="C414" s="65">
        <v>360</v>
      </c>
      <c r="D414" s="65">
        <v>1533</v>
      </c>
      <c r="E414" s="66">
        <v>3271</v>
      </c>
      <c r="F414" s="64">
        <v>20</v>
      </c>
      <c r="G414" s="65">
        <v>22</v>
      </c>
      <c r="H414" s="65">
        <v>441</v>
      </c>
      <c r="I414" s="66">
        <v>625</v>
      </c>
      <c r="J414" s="65">
        <v>240</v>
      </c>
      <c r="K414" s="65">
        <v>330</v>
      </c>
      <c r="L414" s="65">
        <v>1200</v>
      </c>
      <c r="M414" s="66">
        <v>2708</v>
      </c>
    </row>
    <row r="415" spans="1:13" ht="13">
      <c r="A415" s="62" t="s">
        <v>23</v>
      </c>
      <c r="B415" s="69">
        <v>250</v>
      </c>
      <c r="C415" s="70">
        <v>360</v>
      </c>
      <c r="D415" s="70">
        <v>1533</v>
      </c>
      <c r="E415" s="71">
        <v>3271</v>
      </c>
      <c r="F415" s="69">
        <v>20</v>
      </c>
      <c r="G415" s="70">
        <v>22</v>
      </c>
      <c r="H415" s="70">
        <v>441</v>
      </c>
      <c r="I415" s="71">
        <v>625</v>
      </c>
      <c r="J415" s="70">
        <v>240</v>
      </c>
      <c r="K415" s="70">
        <v>330</v>
      </c>
      <c r="L415" s="70">
        <v>1200</v>
      </c>
      <c r="M415" s="71">
        <v>2708</v>
      </c>
    </row>
    <row r="416" spans="1:13" ht="13">
      <c r="A416" s="79" t="s">
        <v>24</v>
      </c>
      <c r="B416" s="80">
        <v>1557343</v>
      </c>
      <c r="C416" s="81">
        <v>1896696</v>
      </c>
      <c r="D416" s="81">
        <v>19091616</v>
      </c>
      <c r="E416" s="82">
        <v>20262599</v>
      </c>
      <c r="F416" s="80">
        <v>1319074</v>
      </c>
      <c r="G416" s="81">
        <v>1505445</v>
      </c>
      <c r="H416" s="81">
        <v>15465504</v>
      </c>
      <c r="I416" s="82">
        <v>17081345</v>
      </c>
      <c r="J416" s="81">
        <v>366478</v>
      </c>
      <c r="K416" s="81">
        <v>371640</v>
      </c>
      <c r="L416" s="81">
        <v>3747017</v>
      </c>
      <c r="M416" s="82">
        <v>3281699</v>
      </c>
    </row>
    <row r="420" spans="1:1">
      <c r="A420" s="41" t="s">
        <v>366</v>
      </c>
    </row>
  </sheetData>
  <mergeCells count="12">
    <mergeCell ref="L5:M5"/>
    <mergeCell ref="A1:M1"/>
    <mergeCell ref="A2:M2"/>
    <mergeCell ref="A3:M3"/>
    <mergeCell ref="B4:E4"/>
    <mergeCell ref="F4:I4"/>
    <mergeCell ref="J4:M4"/>
    <mergeCell ref="B5:C5"/>
    <mergeCell ref="D5:E5"/>
    <mergeCell ref="F5:G5"/>
    <mergeCell ref="H5:I5"/>
    <mergeCell ref="J5:K5"/>
  </mergeCells>
  <printOptions gridLines="1"/>
  <pageMargins left="0.19685039370078741" right="0.19685039370078741" top="0.39370078740157483" bottom="0.59055118110236227" header="0.31496062992125984" footer="0.31496062992125984"/>
  <pageSetup paperSize="9" scale="80" orientation="landscape" r:id="rId1"/>
  <headerFooter>
    <oddFooter>&amp;L    © Society of Indian Automobile Manufacturers (SIAM)&amp;RPage &amp;P of &amp;N</oddFooter>
  </headerFooter>
  <rowBreaks count="6" manualBreakCount="6">
    <brk id="49" max="16383" man="1"/>
    <brk id="90" max="16383" man="1"/>
    <brk id="129" max="16383" man="1"/>
    <brk id="167" max="16383" man="1"/>
    <brk id="254" max="16383" man="1"/>
    <brk id="295" max="16383" man="1"/>
  </rowBreaks>
  <ignoredErrors>
    <ignoredError sqref="B45:M45 B23:M23 B95:M96 B407:M407 B75:M75 B145:M157 B124:M1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tabSelected="1" workbookViewId="0">
      <selection activeCell="A23" sqref="A23"/>
    </sheetView>
  </sheetViews>
  <sheetFormatPr defaultRowHeight="12.5"/>
  <cols>
    <col min="1" max="1" width="42.75" style="1" customWidth="1"/>
    <col min="2" max="7" width="14.75" style="1" customWidth="1"/>
    <col min="8" max="8" width="0" style="1" hidden="1" customWidth="1"/>
    <col min="9" max="250" width="9.1640625" style="1"/>
    <col min="251" max="251" width="45.25" style="1" customWidth="1"/>
    <col min="252" max="263" width="12.58203125" style="1" customWidth="1"/>
    <col min="264" max="264" width="0" style="1" hidden="1" customWidth="1"/>
    <col min="265" max="506" width="9.1640625" style="1"/>
    <col min="507" max="507" width="45.25" style="1" customWidth="1"/>
    <col min="508" max="519" width="12.58203125" style="1" customWidth="1"/>
    <col min="520" max="520" width="0" style="1" hidden="1" customWidth="1"/>
    <col min="521" max="762" width="9.1640625" style="1"/>
    <col min="763" max="763" width="45.25" style="1" customWidth="1"/>
    <col min="764" max="775" width="12.58203125" style="1" customWidth="1"/>
    <col min="776" max="776" width="0" style="1" hidden="1" customWidth="1"/>
    <col min="777" max="1018" width="9.1640625" style="1"/>
    <col min="1019" max="1019" width="45.25" style="1" customWidth="1"/>
    <col min="1020" max="1031" width="12.58203125" style="1" customWidth="1"/>
    <col min="1032" max="1032" width="0" style="1" hidden="1" customWidth="1"/>
    <col min="1033" max="1274" width="9.1640625" style="1"/>
    <col min="1275" max="1275" width="45.25" style="1" customWidth="1"/>
    <col min="1276" max="1287" width="12.58203125" style="1" customWidth="1"/>
    <col min="1288" max="1288" width="0" style="1" hidden="1" customWidth="1"/>
    <col min="1289" max="1530" width="9.1640625" style="1"/>
    <col min="1531" max="1531" width="45.25" style="1" customWidth="1"/>
    <col min="1532" max="1543" width="12.58203125" style="1" customWidth="1"/>
    <col min="1544" max="1544" width="0" style="1" hidden="1" customWidth="1"/>
    <col min="1545" max="1786" width="9.1640625" style="1"/>
    <col min="1787" max="1787" width="45.25" style="1" customWidth="1"/>
    <col min="1788" max="1799" width="12.58203125" style="1" customWidth="1"/>
    <col min="1800" max="1800" width="0" style="1" hidden="1" customWidth="1"/>
    <col min="1801" max="2042" width="9.1640625" style="1"/>
    <col min="2043" max="2043" width="45.25" style="1" customWidth="1"/>
    <col min="2044" max="2055" width="12.58203125" style="1" customWidth="1"/>
    <col min="2056" max="2056" width="0" style="1" hidden="1" customWidth="1"/>
    <col min="2057" max="2298" width="9.1640625" style="1"/>
    <col min="2299" max="2299" width="45.25" style="1" customWidth="1"/>
    <col min="2300" max="2311" width="12.58203125" style="1" customWidth="1"/>
    <col min="2312" max="2312" width="0" style="1" hidden="1" customWidth="1"/>
    <col min="2313" max="2554" width="9.1640625" style="1"/>
    <col min="2555" max="2555" width="45.25" style="1" customWidth="1"/>
    <col min="2556" max="2567" width="12.58203125" style="1" customWidth="1"/>
    <col min="2568" max="2568" width="0" style="1" hidden="1" customWidth="1"/>
    <col min="2569" max="2810" width="9.1640625" style="1"/>
    <col min="2811" max="2811" width="45.25" style="1" customWidth="1"/>
    <col min="2812" max="2823" width="12.58203125" style="1" customWidth="1"/>
    <col min="2824" max="2824" width="0" style="1" hidden="1" customWidth="1"/>
    <col min="2825" max="3066" width="9.1640625" style="1"/>
    <col min="3067" max="3067" width="45.25" style="1" customWidth="1"/>
    <col min="3068" max="3079" width="12.58203125" style="1" customWidth="1"/>
    <col min="3080" max="3080" width="0" style="1" hidden="1" customWidth="1"/>
    <col min="3081" max="3322" width="9.1640625" style="1"/>
    <col min="3323" max="3323" width="45.25" style="1" customWidth="1"/>
    <col min="3324" max="3335" width="12.58203125" style="1" customWidth="1"/>
    <col min="3336" max="3336" width="0" style="1" hidden="1" customWidth="1"/>
    <col min="3337" max="3578" width="9.1640625" style="1"/>
    <col min="3579" max="3579" width="45.25" style="1" customWidth="1"/>
    <col min="3580" max="3591" width="12.58203125" style="1" customWidth="1"/>
    <col min="3592" max="3592" width="0" style="1" hidden="1" customWidth="1"/>
    <col min="3593" max="3834" width="9.1640625" style="1"/>
    <col min="3835" max="3835" width="45.25" style="1" customWidth="1"/>
    <col min="3836" max="3847" width="12.58203125" style="1" customWidth="1"/>
    <col min="3848" max="3848" width="0" style="1" hidden="1" customWidth="1"/>
    <col min="3849" max="4090" width="9.1640625" style="1"/>
    <col min="4091" max="4091" width="45.25" style="1" customWidth="1"/>
    <col min="4092" max="4103" width="12.58203125" style="1" customWidth="1"/>
    <col min="4104" max="4104" width="0" style="1" hidden="1" customWidth="1"/>
    <col min="4105" max="4346" width="9.1640625" style="1"/>
    <col min="4347" max="4347" width="45.25" style="1" customWidth="1"/>
    <col min="4348" max="4359" width="12.58203125" style="1" customWidth="1"/>
    <col min="4360" max="4360" width="0" style="1" hidden="1" customWidth="1"/>
    <col min="4361" max="4602" width="9.1640625" style="1"/>
    <col min="4603" max="4603" width="45.25" style="1" customWidth="1"/>
    <col min="4604" max="4615" width="12.58203125" style="1" customWidth="1"/>
    <col min="4616" max="4616" width="0" style="1" hidden="1" customWidth="1"/>
    <col min="4617" max="4858" width="9.1640625" style="1"/>
    <col min="4859" max="4859" width="45.25" style="1" customWidth="1"/>
    <col min="4860" max="4871" width="12.58203125" style="1" customWidth="1"/>
    <col min="4872" max="4872" width="0" style="1" hidden="1" customWidth="1"/>
    <col min="4873" max="5114" width="9.1640625" style="1"/>
    <col min="5115" max="5115" width="45.25" style="1" customWidth="1"/>
    <col min="5116" max="5127" width="12.58203125" style="1" customWidth="1"/>
    <col min="5128" max="5128" width="0" style="1" hidden="1" customWidth="1"/>
    <col min="5129" max="5370" width="9.1640625" style="1"/>
    <col min="5371" max="5371" width="45.25" style="1" customWidth="1"/>
    <col min="5372" max="5383" width="12.58203125" style="1" customWidth="1"/>
    <col min="5384" max="5384" width="0" style="1" hidden="1" customWidth="1"/>
    <col min="5385" max="5626" width="9.1640625" style="1"/>
    <col min="5627" max="5627" width="45.25" style="1" customWidth="1"/>
    <col min="5628" max="5639" width="12.58203125" style="1" customWidth="1"/>
    <col min="5640" max="5640" width="0" style="1" hidden="1" customWidth="1"/>
    <col min="5641" max="5882" width="9.1640625" style="1"/>
    <col min="5883" max="5883" width="45.25" style="1" customWidth="1"/>
    <col min="5884" max="5895" width="12.58203125" style="1" customWidth="1"/>
    <col min="5896" max="5896" width="0" style="1" hidden="1" customWidth="1"/>
    <col min="5897" max="6138" width="9.1640625" style="1"/>
    <col min="6139" max="6139" width="45.25" style="1" customWidth="1"/>
    <col min="6140" max="6151" width="12.58203125" style="1" customWidth="1"/>
    <col min="6152" max="6152" width="0" style="1" hidden="1" customWidth="1"/>
    <col min="6153" max="6394" width="9.1640625" style="1"/>
    <col min="6395" max="6395" width="45.25" style="1" customWidth="1"/>
    <col min="6396" max="6407" width="12.58203125" style="1" customWidth="1"/>
    <col min="6408" max="6408" width="0" style="1" hidden="1" customWidth="1"/>
    <col min="6409" max="6650" width="9.1640625" style="1"/>
    <col min="6651" max="6651" width="45.25" style="1" customWidth="1"/>
    <col min="6652" max="6663" width="12.58203125" style="1" customWidth="1"/>
    <col min="6664" max="6664" width="0" style="1" hidden="1" customWidth="1"/>
    <col min="6665" max="6906" width="9.1640625" style="1"/>
    <col min="6907" max="6907" width="45.25" style="1" customWidth="1"/>
    <col min="6908" max="6919" width="12.58203125" style="1" customWidth="1"/>
    <col min="6920" max="6920" width="0" style="1" hidden="1" customWidth="1"/>
    <col min="6921" max="7162" width="9.1640625" style="1"/>
    <col min="7163" max="7163" width="45.25" style="1" customWidth="1"/>
    <col min="7164" max="7175" width="12.58203125" style="1" customWidth="1"/>
    <col min="7176" max="7176" width="0" style="1" hidden="1" customWidth="1"/>
    <col min="7177" max="7418" width="9.1640625" style="1"/>
    <col min="7419" max="7419" width="45.25" style="1" customWidth="1"/>
    <col min="7420" max="7431" width="12.58203125" style="1" customWidth="1"/>
    <col min="7432" max="7432" width="0" style="1" hidden="1" customWidth="1"/>
    <col min="7433" max="7674" width="9.1640625" style="1"/>
    <col min="7675" max="7675" width="45.25" style="1" customWidth="1"/>
    <col min="7676" max="7687" width="12.58203125" style="1" customWidth="1"/>
    <col min="7688" max="7688" width="0" style="1" hidden="1" customWidth="1"/>
    <col min="7689" max="7930" width="9.1640625" style="1"/>
    <col min="7931" max="7931" width="45.25" style="1" customWidth="1"/>
    <col min="7932" max="7943" width="12.58203125" style="1" customWidth="1"/>
    <col min="7944" max="7944" width="0" style="1" hidden="1" customWidth="1"/>
    <col min="7945" max="8186" width="9.1640625" style="1"/>
    <col min="8187" max="8187" width="45.25" style="1" customWidth="1"/>
    <col min="8188" max="8199" width="12.58203125" style="1" customWidth="1"/>
    <col min="8200" max="8200" width="0" style="1" hidden="1" customWidth="1"/>
    <col min="8201" max="8442" width="9.1640625" style="1"/>
    <col min="8443" max="8443" width="45.25" style="1" customWidth="1"/>
    <col min="8444" max="8455" width="12.58203125" style="1" customWidth="1"/>
    <col min="8456" max="8456" width="0" style="1" hidden="1" customWidth="1"/>
    <col min="8457" max="8698" width="9.1640625" style="1"/>
    <col min="8699" max="8699" width="45.25" style="1" customWidth="1"/>
    <col min="8700" max="8711" width="12.58203125" style="1" customWidth="1"/>
    <col min="8712" max="8712" width="0" style="1" hidden="1" customWidth="1"/>
    <col min="8713" max="8954" width="9.1640625" style="1"/>
    <col min="8955" max="8955" width="45.25" style="1" customWidth="1"/>
    <col min="8956" max="8967" width="12.58203125" style="1" customWidth="1"/>
    <col min="8968" max="8968" width="0" style="1" hidden="1" customWidth="1"/>
    <col min="8969" max="9210" width="9.1640625" style="1"/>
    <col min="9211" max="9211" width="45.25" style="1" customWidth="1"/>
    <col min="9212" max="9223" width="12.58203125" style="1" customWidth="1"/>
    <col min="9224" max="9224" width="0" style="1" hidden="1" customWidth="1"/>
    <col min="9225" max="9466" width="9.1640625" style="1"/>
    <col min="9467" max="9467" width="45.25" style="1" customWidth="1"/>
    <col min="9468" max="9479" width="12.58203125" style="1" customWidth="1"/>
    <col min="9480" max="9480" width="0" style="1" hidden="1" customWidth="1"/>
    <col min="9481" max="9722" width="9.1640625" style="1"/>
    <col min="9723" max="9723" width="45.25" style="1" customWidth="1"/>
    <col min="9724" max="9735" width="12.58203125" style="1" customWidth="1"/>
    <col min="9736" max="9736" width="0" style="1" hidden="1" customWidth="1"/>
    <col min="9737" max="9978" width="9.1640625" style="1"/>
    <col min="9979" max="9979" width="45.25" style="1" customWidth="1"/>
    <col min="9980" max="9991" width="12.58203125" style="1" customWidth="1"/>
    <col min="9992" max="9992" width="0" style="1" hidden="1" customWidth="1"/>
    <col min="9993" max="10234" width="9.1640625" style="1"/>
    <col min="10235" max="10235" width="45.25" style="1" customWidth="1"/>
    <col min="10236" max="10247" width="12.58203125" style="1" customWidth="1"/>
    <col min="10248" max="10248" width="0" style="1" hidden="1" customWidth="1"/>
    <col min="10249" max="10490" width="9.1640625" style="1"/>
    <col min="10491" max="10491" width="45.25" style="1" customWidth="1"/>
    <col min="10492" max="10503" width="12.58203125" style="1" customWidth="1"/>
    <col min="10504" max="10504" width="0" style="1" hidden="1" customWidth="1"/>
    <col min="10505" max="10746" width="9.1640625" style="1"/>
    <col min="10747" max="10747" width="45.25" style="1" customWidth="1"/>
    <col min="10748" max="10759" width="12.58203125" style="1" customWidth="1"/>
    <col min="10760" max="10760" width="0" style="1" hidden="1" customWidth="1"/>
    <col min="10761" max="11002" width="9.1640625" style="1"/>
    <col min="11003" max="11003" width="45.25" style="1" customWidth="1"/>
    <col min="11004" max="11015" width="12.58203125" style="1" customWidth="1"/>
    <col min="11016" max="11016" width="0" style="1" hidden="1" customWidth="1"/>
    <col min="11017" max="11258" width="9.1640625" style="1"/>
    <col min="11259" max="11259" width="45.25" style="1" customWidth="1"/>
    <col min="11260" max="11271" width="12.58203125" style="1" customWidth="1"/>
    <col min="11272" max="11272" width="0" style="1" hidden="1" customWidth="1"/>
    <col min="11273" max="11514" width="9.1640625" style="1"/>
    <col min="11515" max="11515" width="45.25" style="1" customWidth="1"/>
    <col min="11516" max="11527" width="12.58203125" style="1" customWidth="1"/>
    <col min="11528" max="11528" width="0" style="1" hidden="1" customWidth="1"/>
    <col min="11529" max="11770" width="9.1640625" style="1"/>
    <col min="11771" max="11771" width="45.25" style="1" customWidth="1"/>
    <col min="11772" max="11783" width="12.58203125" style="1" customWidth="1"/>
    <col min="11784" max="11784" width="0" style="1" hidden="1" customWidth="1"/>
    <col min="11785" max="12026" width="9.1640625" style="1"/>
    <col min="12027" max="12027" width="45.25" style="1" customWidth="1"/>
    <col min="12028" max="12039" width="12.58203125" style="1" customWidth="1"/>
    <col min="12040" max="12040" width="0" style="1" hidden="1" customWidth="1"/>
    <col min="12041" max="12282" width="9.1640625" style="1"/>
    <col min="12283" max="12283" width="45.25" style="1" customWidth="1"/>
    <col min="12284" max="12295" width="12.58203125" style="1" customWidth="1"/>
    <col min="12296" max="12296" width="0" style="1" hidden="1" customWidth="1"/>
    <col min="12297" max="12538" width="9.1640625" style="1"/>
    <col min="12539" max="12539" width="45.25" style="1" customWidth="1"/>
    <col min="12540" max="12551" width="12.58203125" style="1" customWidth="1"/>
    <col min="12552" max="12552" width="0" style="1" hidden="1" customWidth="1"/>
    <col min="12553" max="12794" width="9.1640625" style="1"/>
    <col min="12795" max="12795" width="45.25" style="1" customWidth="1"/>
    <col min="12796" max="12807" width="12.58203125" style="1" customWidth="1"/>
    <col min="12808" max="12808" width="0" style="1" hidden="1" customWidth="1"/>
    <col min="12809" max="13050" width="9.1640625" style="1"/>
    <col min="13051" max="13051" width="45.25" style="1" customWidth="1"/>
    <col min="13052" max="13063" width="12.58203125" style="1" customWidth="1"/>
    <col min="13064" max="13064" width="0" style="1" hidden="1" customWidth="1"/>
    <col min="13065" max="13306" width="9.1640625" style="1"/>
    <col min="13307" max="13307" width="45.25" style="1" customWidth="1"/>
    <col min="13308" max="13319" width="12.58203125" style="1" customWidth="1"/>
    <col min="13320" max="13320" width="0" style="1" hidden="1" customWidth="1"/>
    <col min="13321" max="13562" width="9.1640625" style="1"/>
    <col min="13563" max="13563" width="45.25" style="1" customWidth="1"/>
    <col min="13564" max="13575" width="12.58203125" style="1" customWidth="1"/>
    <col min="13576" max="13576" width="0" style="1" hidden="1" customWidth="1"/>
    <col min="13577" max="13818" width="9.1640625" style="1"/>
    <col min="13819" max="13819" width="45.25" style="1" customWidth="1"/>
    <col min="13820" max="13831" width="12.58203125" style="1" customWidth="1"/>
    <col min="13832" max="13832" width="0" style="1" hidden="1" customWidth="1"/>
    <col min="13833" max="14074" width="9.1640625" style="1"/>
    <col min="14075" max="14075" width="45.25" style="1" customWidth="1"/>
    <col min="14076" max="14087" width="12.58203125" style="1" customWidth="1"/>
    <col min="14088" max="14088" width="0" style="1" hidden="1" customWidth="1"/>
    <col min="14089" max="14330" width="9.1640625" style="1"/>
    <col min="14331" max="14331" width="45.25" style="1" customWidth="1"/>
    <col min="14332" max="14343" width="12.58203125" style="1" customWidth="1"/>
    <col min="14344" max="14344" width="0" style="1" hidden="1" customWidth="1"/>
    <col min="14345" max="14586" width="9.1640625" style="1"/>
    <col min="14587" max="14587" width="45.25" style="1" customWidth="1"/>
    <col min="14588" max="14599" width="12.58203125" style="1" customWidth="1"/>
    <col min="14600" max="14600" width="0" style="1" hidden="1" customWidth="1"/>
    <col min="14601" max="14842" width="9.1640625" style="1"/>
    <col min="14843" max="14843" width="45.25" style="1" customWidth="1"/>
    <col min="14844" max="14855" width="12.58203125" style="1" customWidth="1"/>
    <col min="14856" max="14856" width="0" style="1" hidden="1" customWidth="1"/>
    <col min="14857" max="15098" width="9.1640625" style="1"/>
    <col min="15099" max="15099" width="45.25" style="1" customWidth="1"/>
    <col min="15100" max="15111" width="12.58203125" style="1" customWidth="1"/>
    <col min="15112" max="15112" width="0" style="1" hidden="1" customWidth="1"/>
    <col min="15113" max="15354" width="9.1640625" style="1"/>
    <col min="15355" max="15355" width="45.25" style="1" customWidth="1"/>
    <col min="15356" max="15367" width="12.58203125" style="1" customWidth="1"/>
    <col min="15368" max="15368" width="0" style="1" hidden="1" customWidth="1"/>
    <col min="15369" max="15610" width="9.1640625" style="1"/>
    <col min="15611" max="15611" width="45.25" style="1" customWidth="1"/>
    <col min="15612" max="15623" width="12.58203125" style="1" customWidth="1"/>
    <col min="15624" max="15624" width="0" style="1" hidden="1" customWidth="1"/>
    <col min="15625" max="15866" width="9.1640625" style="1"/>
    <col min="15867" max="15867" width="45.25" style="1" customWidth="1"/>
    <col min="15868" max="15879" width="12.58203125" style="1" customWidth="1"/>
    <col min="15880" max="15880" width="0" style="1" hidden="1" customWidth="1"/>
    <col min="15881" max="16122" width="9.1640625" style="1"/>
    <col min="16123" max="16123" width="45.25" style="1" customWidth="1"/>
    <col min="16124" max="16135" width="12.58203125" style="1" customWidth="1"/>
    <col min="16136" max="16136" width="0" style="1" hidden="1" customWidth="1"/>
    <col min="16137" max="16384" width="9.1640625" style="1"/>
  </cols>
  <sheetData>
    <row r="1" spans="1:256" s="4" customFormat="1" ht="13">
      <c r="A1" s="103" t="s">
        <v>352</v>
      </c>
      <c r="B1" s="103"/>
      <c r="C1" s="103"/>
      <c r="D1" s="103"/>
      <c r="E1" s="103"/>
      <c r="F1" s="103"/>
      <c r="G1" s="10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4" customFormat="1" ht="13">
      <c r="A2" s="106" t="s">
        <v>348</v>
      </c>
      <c r="B2" s="106"/>
      <c r="C2" s="106"/>
      <c r="D2" s="106"/>
      <c r="E2" s="106"/>
      <c r="F2" s="106"/>
      <c r="G2" s="10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4" customFormat="1">
      <c r="A3" s="107" t="s">
        <v>25</v>
      </c>
      <c r="B3" s="107"/>
      <c r="C3" s="107"/>
      <c r="D3" s="107"/>
      <c r="E3" s="107"/>
      <c r="F3" s="107"/>
      <c r="G3" s="10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" customFormat="1" ht="13">
      <c r="A4" s="39" t="s">
        <v>0</v>
      </c>
      <c r="B4" s="103" t="s">
        <v>1</v>
      </c>
      <c r="C4" s="103"/>
      <c r="D4" s="103" t="s">
        <v>2</v>
      </c>
      <c r="E4" s="103"/>
      <c r="F4" s="105" t="s">
        <v>3</v>
      </c>
      <c r="G4" s="10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" customFormat="1" ht="13">
      <c r="A5" s="39" t="s">
        <v>4</v>
      </c>
      <c r="B5" s="103" t="s">
        <v>26</v>
      </c>
      <c r="C5" s="103"/>
      <c r="D5" s="103" t="s">
        <v>26</v>
      </c>
      <c r="E5" s="103"/>
      <c r="F5" s="105" t="s">
        <v>26</v>
      </c>
      <c r="G5" s="10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13">
      <c r="A6" s="39" t="s">
        <v>34</v>
      </c>
      <c r="B6" s="19" t="s">
        <v>346</v>
      </c>
      <c r="C6" s="19" t="s">
        <v>347</v>
      </c>
      <c r="D6" s="19" t="s">
        <v>346</v>
      </c>
      <c r="E6" s="19" t="s">
        <v>347</v>
      </c>
      <c r="F6" s="20" t="s">
        <v>346</v>
      </c>
      <c r="G6" s="19" t="s">
        <v>347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3">
      <c r="A7" s="22" t="s">
        <v>27</v>
      </c>
      <c r="B7" s="16"/>
      <c r="C7" s="24"/>
      <c r="D7" s="16"/>
      <c r="E7" s="24"/>
      <c r="F7" s="23"/>
      <c r="G7" s="24"/>
    </row>
    <row r="8" spans="1:256">
      <c r="A8" s="16" t="s">
        <v>340</v>
      </c>
      <c r="B8" s="12">
        <v>137749</v>
      </c>
      <c r="C8" s="3">
        <v>141435</v>
      </c>
      <c r="D8" s="12">
        <v>124265</v>
      </c>
      <c r="E8" s="3">
        <v>130165</v>
      </c>
      <c r="F8" s="2">
        <v>8243</v>
      </c>
      <c r="G8" s="3">
        <v>8251</v>
      </c>
    </row>
    <row r="9" spans="1:256">
      <c r="A9" s="16" t="s">
        <v>49</v>
      </c>
      <c r="B9" s="12">
        <v>13430</v>
      </c>
      <c r="C9" s="3">
        <v>18609</v>
      </c>
      <c r="D9" s="12">
        <v>12913</v>
      </c>
      <c r="E9" s="3">
        <v>17335</v>
      </c>
      <c r="F9" s="2">
        <v>122</v>
      </c>
      <c r="G9" s="3">
        <v>226</v>
      </c>
    </row>
    <row r="10" spans="1:256">
      <c r="A10" s="16" t="s">
        <v>50</v>
      </c>
      <c r="B10" s="12">
        <v>14012</v>
      </c>
      <c r="C10" s="3">
        <v>15765</v>
      </c>
      <c r="D10" s="12">
        <v>1014</v>
      </c>
      <c r="E10" s="3">
        <v>1379</v>
      </c>
      <c r="F10" s="2">
        <v>12084</v>
      </c>
      <c r="G10" s="3">
        <v>14577</v>
      </c>
    </row>
    <row r="11" spans="1:256">
      <c r="A11" s="16" t="s">
        <v>37</v>
      </c>
      <c r="B11" s="12">
        <v>193061</v>
      </c>
      <c r="C11" s="3">
        <v>201070</v>
      </c>
      <c r="D11" s="12">
        <v>183727</v>
      </c>
      <c r="E11" s="3">
        <v>195574</v>
      </c>
      <c r="F11" s="2">
        <v>17546</v>
      </c>
      <c r="G11" s="3">
        <v>10260</v>
      </c>
    </row>
    <row r="12" spans="1:256">
      <c r="A12" s="16" t="s">
        <v>38</v>
      </c>
      <c r="B12" s="12">
        <v>29294</v>
      </c>
      <c r="C12" s="3">
        <v>23209</v>
      </c>
      <c r="D12" s="12">
        <v>26607</v>
      </c>
      <c r="E12" s="3">
        <v>23613</v>
      </c>
      <c r="F12" s="2">
        <v>2543</v>
      </c>
      <c r="G12" s="3">
        <v>1541</v>
      </c>
    </row>
    <row r="13" spans="1:256">
      <c r="A13" s="16" t="s">
        <v>341</v>
      </c>
      <c r="B13" s="12">
        <v>429</v>
      </c>
      <c r="C13" s="3">
        <v>299</v>
      </c>
      <c r="D13" s="12">
        <v>428</v>
      </c>
      <c r="E13" s="3">
        <v>299</v>
      </c>
      <c r="F13" s="2">
        <v>0</v>
      </c>
      <c r="G13" s="3">
        <v>0</v>
      </c>
    </row>
    <row r="14" spans="1:256">
      <c r="A14" s="16" t="s">
        <v>342</v>
      </c>
      <c r="B14" s="12">
        <v>9034</v>
      </c>
      <c r="C14" s="3">
        <v>10750</v>
      </c>
      <c r="D14" s="12">
        <v>8273</v>
      </c>
      <c r="E14" s="3">
        <v>9434</v>
      </c>
      <c r="F14" s="2">
        <v>276</v>
      </c>
      <c r="G14" s="3">
        <v>165</v>
      </c>
    </row>
    <row r="15" spans="1:256">
      <c r="A15" s="16" t="s">
        <v>343</v>
      </c>
      <c r="B15" s="12">
        <v>0</v>
      </c>
      <c r="C15" s="3">
        <v>53</v>
      </c>
      <c r="D15" s="12">
        <v>0</v>
      </c>
      <c r="E15" s="3">
        <v>73</v>
      </c>
      <c r="F15" s="2">
        <v>0</v>
      </c>
      <c r="G15" s="3">
        <v>0</v>
      </c>
    </row>
    <row r="16" spans="1:256">
      <c r="A16" s="16" t="s">
        <v>43</v>
      </c>
      <c r="B16" s="12">
        <v>293822</v>
      </c>
      <c r="C16" s="3">
        <v>303402</v>
      </c>
      <c r="D16" s="12">
        <v>276832</v>
      </c>
      <c r="E16" s="3">
        <v>264733</v>
      </c>
      <c r="F16" s="2">
        <v>16119</v>
      </c>
      <c r="G16" s="3">
        <v>13169</v>
      </c>
    </row>
    <row r="17" spans="1:7">
      <c r="A17" s="16" t="s">
        <v>44</v>
      </c>
      <c r="B17" s="12">
        <v>579</v>
      </c>
      <c r="C17" s="3">
        <v>1080</v>
      </c>
      <c r="D17" s="12">
        <v>574</v>
      </c>
      <c r="E17" s="3">
        <v>392</v>
      </c>
      <c r="F17" s="2">
        <v>0</v>
      </c>
      <c r="G17" s="3">
        <v>0</v>
      </c>
    </row>
    <row r="18" spans="1:7">
      <c r="A18" s="16" t="s">
        <v>344</v>
      </c>
      <c r="B18" s="12">
        <v>53986</v>
      </c>
      <c r="C18" s="3">
        <v>61977</v>
      </c>
      <c r="D18" s="12">
        <v>47974</v>
      </c>
      <c r="E18" s="3">
        <v>55409</v>
      </c>
      <c r="F18" s="2">
        <v>4017</v>
      </c>
      <c r="G18" s="3">
        <v>2589</v>
      </c>
    </row>
    <row r="19" spans="1:7">
      <c r="A19" s="16" t="s">
        <v>345</v>
      </c>
      <c r="B19" s="12">
        <v>0</v>
      </c>
      <c r="C19" s="3">
        <v>0</v>
      </c>
      <c r="D19" s="12">
        <v>983</v>
      </c>
      <c r="E19" s="3">
        <v>1101</v>
      </c>
      <c r="F19" s="2">
        <v>0</v>
      </c>
      <c r="G19" s="3">
        <v>0</v>
      </c>
    </row>
    <row r="20" spans="1:7" ht="13">
      <c r="A20" s="25" t="s">
        <v>32</v>
      </c>
      <c r="B20" s="13">
        <v>745396</v>
      </c>
      <c r="C20" s="14">
        <v>777649</v>
      </c>
      <c r="D20" s="13">
        <v>683590</v>
      </c>
      <c r="E20" s="14">
        <v>699507</v>
      </c>
      <c r="F20" s="15">
        <v>60950</v>
      </c>
      <c r="G20" s="14">
        <v>50778</v>
      </c>
    </row>
    <row r="21" spans="1:7">
      <c r="A21" s="41" t="s">
        <v>366</v>
      </c>
    </row>
  </sheetData>
  <mergeCells count="9">
    <mergeCell ref="F5:G5"/>
    <mergeCell ref="B5:C5"/>
    <mergeCell ref="A1:G1"/>
    <mergeCell ref="A2:G2"/>
    <mergeCell ref="A3:G3"/>
    <mergeCell ref="B4:C4"/>
    <mergeCell ref="D4:E4"/>
    <mergeCell ref="F4:G4"/>
    <mergeCell ref="D5:E5"/>
  </mergeCells>
  <printOptions gridLines="1"/>
  <pageMargins left="0.59055118110236227" right="0.19685039370078741" top="0.59055118110236227" bottom="0.59055118110236227" header="0.31496062992125984" footer="0.31496062992125984"/>
  <pageSetup paperSize="9" orientation="landscape" r:id="rId1"/>
  <headerFooter>
    <oddFooter>&amp;L    © Society of Indian Automobile Manufacturers (SIAM)&amp;RPage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</vt:lpstr>
      <vt:lpstr>Report</vt:lpstr>
      <vt:lpstr>Report-CVs</vt:lpstr>
      <vt:lpstr>Report!Print_Titles</vt:lpstr>
      <vt:lpstr>'Report-CVs'!Print_Titles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2024-01-17T09:17:59Z</cp:lastPrinted>
  <dcterms:created xsi:type="dcterms:W3CDTF">2024-01-09T12:33:55Z</dcterms:created>
  <dcterms:modified xsi:type="dcterms:W3CDTF">2024-01-17T20:10:28Z</dcterms:modified>
</cp:coreProperties>
</file>