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ema\EC\My Documents\ISO\SB\ACMA\ACMA Procedures- Final Draft 200213\New Finalised Formats\Finalised Formats\"/>
    </mc:Choice>
  </mc:AlternateContent>
  <bookViews>
    <workbookView xWindow="0" yWindow="0" windowWidth="20490" windowHeight="7155"/>
  </bookViews>
  <sheets>
    <sheet name="Data " sheetId="1" r:id="rId1"/>
    <sheet name="Radar  Chart" sheetId="2" r:id="rId2"/>
  </sheets>
  <definedNames>
    <definedName name="_xlnm.Print_Area" localSheetId="0">'Data '!$A$3:$F$105</definedName>
  </definedNames>
  <calcPr calcId="152511"/>
</workbook>
</file>

<file path=xl/calcChain.xml><?xml version="1.0" encoding="utf-8"?>
<calcChain xmlns="http://schemas.openxmlformats.org/spreadsheetml/2006/main">
  <c r="D30" i="1" l="1"/>
  <c r="D100" i="1"/>
  <c r="F100" i="1" s="1"/>
  <c r="C12" i="2" s="1"/>
  <c r="D93" i="1"/>
  <c r="F93" i="1" s="1"/>
  <c r="C11" i="2" s="1"/>
  <c r="D88" i="1"/>
  <c r="F88" i="1" s="1"/>
  <c r="C10" i="2" s="1"/>
  <c r="D80" i="1"/>
  <c r="F80" i="1" s="1"/>
  <c r="C9" i="2" s="1"/>
  <c r="D75" i="1"/>
  <c r="F75" i="1" s="1"/>
  <c r="C8" i="2" s="1"/>
  <c r="D65" i="1"/>
  <c r="F65" i="1" s="1"/>
  <c r="C7" i="2" s="1"/>
  <c r="D55" i="1"/>
  <c r="F55" i="1" s="1"/>
  <c r="C6" i="2" s="1"/>
  <c r="D44" i="1"/>
  <c r="F44" i="1" s="1"/>
  <c r="C5" i="2" s="1"/>
  <c r="D38" i="1"/>
  <c r="F38" i="1" s="1"/>
  <c r="C4" i="2" s="1"/>
  <c r="D106" i="1" l="1"/>
  <c r="F106" i="1" s="1"/>
  <c r="C13" i="2" s="1"/>
  <c r="F30" i="1"/>
  <c r="C3" i="2" s="1"/>
  <c r="D107" i="1" l="1"/>
  <c r="D108" i="1" s="1"/>
</calcChain>
</file>

<file path=xl/sharedStrings.xml><?xml version="1.0" encoding="utf-8"?>
<sst xmlns="http://schemas.openxmlformats.org/spreadsheetml/2006/main" count="147" uniqueCount="126">
  <si>
    <t>Subject</t>
  </si>
  <si>
    <t>Description</t>
  </si>
  <si>
    <t>Practices of 5s</t>
  </si>
  <si>
    <t>Remarks</t>
  </si>
  <si>
    <t>TEI activities</t>
  </si>
  <si>
    <t>Must be facilities - Current situation</t>
  </si>
  <si>
    <t>Quality assurance system - Practices</t>
  </si>
  <si>
    <t>SOP - Practice - Adherence</t>
  </si>
  <si>
    <t>Calibration system - Practice - Adherence</t>
  </si>
  <si>
    <t>Inventory management system</t>
  </si>
  <si>
    <t xml:space="preserve">Size of containers - Box pallets , small containers </t>
  </si>
  <si>
    <t>Flow manufacturing</t>
  </si>
  <si>
    <t>Management Systems - Discipline</t>
  </si>
  <si>
    <t>Employee rewards</t>
  </si>
  <si>
    <t>NPD - NPI</t>
  </si>
  <si>
    <t>Systems and Manuals - Processes</t>
  </si>
  <si>
    <t>NPD - Quality</t>
  </si>
  <si>
    <t>Supplier management</t>
  </si>
  <si>
    <t>Greening  initiatives in Manufacturing</t>
  </si>
  <si>
    <t xml:space="preserve">Availability  of   Pictorial  SOPs </t>
  </si>
  <si>
    <t xml:space="preserve">Customer  Visits &amp;  Connectivity </t>
  </si>
  <si>
    <t xml:space="preserve">5 S practices at Supplier  End </t>
  </si>
  <si>
    <t xml:space="preserve">Plant  CEO   Name &amp; Designation &amp; Contact Details ( Email and  Mobile )  : </t>
  </si>
  <si>
    <t xml:space="preserve">Status of  availability / Practice </t>
  </si>
  <si>
    <t>S.N.</t>
  </si>
  <si>
    <t>Plant Name and  address   (  For  which  following  form   is  filled ) :</t>
  </si>
  <si>
    <t>Guidelines  for  Filling  Application Form :</t>
  </si>
  <si>
    <t xml:space="preserve">1.  All  data  to  be  filled </t>
  </si>
  <si>
    <t xml:space="preserve">5. All  data  is  for  current  status </t>
  </si>
  <si>
    <t xml:space="preserve">6. In case  of  queries , you  may  contact  us  (  Details  are  mentioned  at end ) </t>
  </si>
  <si>
    <t xml:space="preserve">4. All  data  to be  filled  for  entire  plant </t>
  </si>
  <si>
    <t xml:space="preserve">Dinesh  Vedpathak </t>
  </si>
  <si>
    <t xml:space="preserve">V K Sharma </t>
  </si>
  <si>
    <t xml:space="preserve">Sunil Mutha </t>
  </si>
  <si>
    <t>Head  Cluster Program</t>
  </si>
  <si>
    <t xml:space="preserve">Principal Counselor </t>
  </si>
  <si>
    <t xml:space="preserve">Sr. Counselor </t>
  </si>
  <si>
    <t>dinesh.vedpathak@acma.in</t>
  </si>
  <si>
    <t xml:space="preserve">vk.sharma@acma.in </t>
  </si>
  <si>
    <t xml:space="preserve">sunil.mutha@acma.in </t>
  </si>
  <si>
    <t>+91 9545 88 77 99</t>
  </si>
  <si>
    <t>+91 9811 39 20 68</t>
  </si>
  <si>
    <t>+91 9881 47 59 40</t>
  </si>
  <si>
    <t xml:space="preserve">Key  manufacturing  processes : </t>
  </si>
  <si>
    <t xml:space="preserve">Total  Score  </t>
  </si>
  <si>
    <t>Yes ( 1 )</t>
  </si>
  <si>
    <t xml:space="preserve">No ( 0 ) </t>
  </si>
  <si>
    <t xml:space="preserve">No of storage points other  than  stores  are  2   per  cell / Line </t>
  </si>
  <si>
    <t xml:space="preserve">Visual Control Systems </t>
  </si>
  <si>
    <t xml:space="preserve">Sub Score </t>
  </si>
  <si>
    <t xml:space="preserve">% Total   Score </t>
  </si>
  <si>
    <t xml:space="preserve">Max </t>
  </si>
  <si>
    <t xml:space="preserve">Actual </t>
  </si>
  <si>
    <t>Practices of 5 S</t>
  </si>
  <si>
    <t xml:space="preserve">Energy efficiency  measured </t>
  </si>
  <si>
    <t xml:space="preserve">Green processes in Manufacturing available </t>
  </si>
  <si>
    <t xml:space="preserve">6 M  resources Management   practiced </t>
  </si>
  <si>
    <t xml:space="preserve">Quality management in place </t>
  </si>
  <si>
    <t xml:space="preserve">Delivery management in place </t>
  </si>
  <si>
    <t xml:space="preserve">Supplier Visits  and  connectivity available </t>
  </si>
  <si>
    <t>Documented system Available</t>
  </si>
  <si>
    <t xml:space="preserve">Training system to all  in place </t>
  </si>
  <si>
    <t>Audit / Corrective Actions  systems in place</t>
  </si>
  <si>
    <t xml:space="preserve">Clean toilets  - available </t>
  </si>
  <si>
    <t>Clean change room- available</t>
  </si>
  <si>
    <t>Clean dining hall-available</t>
  </si>
  <si>
    <t>Clean kitchen-available</t>
  </si>
  <si>
    <t>Clean dispensary-available</t>
  </si>
  <si>
    <t xml:space="preserve">Clean training room -available </t>
  </si>
  <si>
    <t xml:space="preserve">Clean drinking water facility -available </t>
  </si>
  <si>
    <t xml:space="preserve">Kaizen system -  Monitored </t>
  </si>
  <si>
    <t>Suggestion system- Monitored</t>
  </si>
  <si>
    <t xml:space="preserve">Task Force Teams - Working  &amp; Documentation in place </t>
  </si>
  <si>
    <t xml:space="preserve">Documented system  available </t>
  </si>
  <si>
    <t xml:space="preserve">Quality audits- Verification  done regularly </t>
  </si>
  <si>
    <t xml:space="preserve">Supplier QA system - Practice in place </t>
  </si>
  <si>
    <t xml:space="preserve">Packing and packaging quality  at FG monitored regularly </t>
  </si>
  <si>
    <t xml:space="preserve">Management of quality of inventory - Red, Gray &amp; Green  , mapping  done  regularly </t>
  </si>
  <si>
    <t xml:space="preserve">Scrap yard management in place </t>
  </si>
  <si>
    <t xml:space="preserve">Periodic physical verification of inventory done  </t>
  </si>
  <si>
    <t xml:space="preserve">Reviews - Inventory turns  or No of days inventory  done  regularly </t>
  </si>
  <si>
    <t xml:space="preserve">Racks - Present racks max  height is  5 feet   or   No racks  are  used  </t>
  </si>
  <si>
    <t xml:space="preserve">Fork lift usage for inventory - No forklifts  used  on shop floor </t>
  </si>
  <si>
    <t xml:space="preserve">Supplier JIT delivery  system in place </t>
  </si>
  <si>
    <t xml:space="preserve">Single piece flow production  practiced </t>
  </si>
  <si>
    <t xml:space="preserve">Practice of SMED  for  all  bottlenecks in place </t>
  </si>
  <si>
    <t xml:space="preserve">Multi machine operations  are  in place </t>
  </si>
  <si>
    <t xml:space="preserve">De-skill operation index is  &gt; 50 </t>
  </si>
  <si>
    <t xml:space="preserve">Practice of line balancing  across  plant  </t>
  </si>
  <si>
    <t xml:space="preserve">Practice of TPM - Step 0,1,2 and 3 across  plant </t>
  </si>
  <si>
    <t xml:space="preserve">Practice  of  Poka Yokes  across  plant </t>
  </si>
  <si>
    <t xml:space="preserve">Practice of LCA use -  across  plant </t>
  </si>
  <si>
    <t xml:space="preserve">Tool engineering -  design  &amp;  mfg capability with company </t>
  </si>
  <si>
    <t xml:space="preserve">DWM  Boards  available  and  updated </t>
  </si>
  <si>
    <t xml:space="preserve">Practice of Daily work management is there </t>
  </si>
  <si>
    <t xml:space="preserve">Employee career development plan in place and practiced </t>
  </si>
  <si>
    <t xml:space="preserve">Certifications - TS / ISO / OSHAS  or  any other ( Mention in remarks ) are  received </t>
  </si>
  <si>
    <t xml:space="preserve">Organization- Manning  for  NPD  is  in place </t>
  </si>
  <si>
    <t xml:space="preserve">All types  of  Oil are   recycled </t>
  </si>
  <si>
    <t xml:space="preserve">Compressor air  not  used  across  plant </t>
  </si>
  <si>
    <t xml:space="preserve">Pollution free / Noise  free/  Good Ventilation working in place  across  plant </t>
  </si>
  <si>
    <t xml:space="preserve">8.  Give  only  scores  in Blue  areas , Either  you can  fill up 1  in Column " D" or Zero in Column "E" </t>
  </si>
  <si>
    <t xml:space="preserve">QCC-  Practice  &amp;  Documentation in place </t>
  </si>
  <si>
    <t xml:space="preserve">SGIA-Practice  &amp;  Documentation in place </t>
  </si>
  <si>
    <t>Quality review -trends  reviewed</t>
  </si>
  <si>
    <t xml:space="preserve">Packing and packaging quality for  incoming material  monitored  regular  </t>
  </si>
  <si>
    <t>Handling - transportation - storage quality</t>
  </si>
  <si>
    <t xml:space="preserve">Customer quality management  -  Regular  review  and  actions  in place </t>
  </si>
  <si>
    <t xml:space="preserve">Kaizen gallery  available  &amp;  updated </t>
  </si>
  <si>
    <t xml:space="preserve">Use  of  Colour  standard for  facilities as per standard </t>
  </si>
  <si>
    <t xml:space="preserve">Monthly reviews - Regular reviews conducted </t>
  </si>
  <si>
    <t xml:space="preserve">Communication  done  regularly  to all  employees </t>
  </si>
  <si>
    <t xml:space="preserve">Testing facility - Validation  facilities  available </t>
  </si>
  <si>
    <t xml:space="preserve">Cost management practiced  regularly </t>
  </si>
  <si>
    <t xml:space="preserve">Contact  in case  of  Query  : </t>
  </si>
  <si>
    <t xml:space="preserve">Over all 5 S   score &gt; 75 %  </t>
  </si>
  <si>
    <t xml:space="preserve">Practices of 5s , Kaizen done across  plant </t>
  </si>
  <si>
    <t xml:space="preserve">For  Office  use  only  </t>
  </si>
  <si>
    <t xml:space="preserve">Company  Shorlisted  for  Site  Assesement : YES /  NO </t>
  </si>
  <si>
    <t xml:space="preserve">Remarks  for selection  / rejection  : </t>
  </si>
  <si>
    <t>2. All  questions  to be  answered  by "1 " or "0"  only (  However, you  may  provide  additional  information in remarks  area )</t>
  </si>
  <si>
    <t xml:space="preserve">3.  If  you  are  doing  any  activity , say  in 50 %  areas  , then  Give "0"  and  mention in Remarks , only  for  80 %  and  more  , you  can  give "1"  and  mention in remarks </t>
  </si>
  <si>
    <t>7. Shortlisting  of  companies for  site  assessment    is  based on this  application.</t>
  </si>
  <si>
    <t>ACMA Centre for Technology</t>
  </si>
  <si>
    <t>PM_46_F21_Rev.No.00</t>
  </si>
  <si>
    <t>Application  form  for  ACMA  CII  ZED  Cluster 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</si>
</sst>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2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8"/>
      <color rgb="FF008000"/>
      <name val="Cambria"/>
      <family val="1"/>
      <scheme val="major"/>
    </font>
    <font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0" fillId="0" borderId="0" xfId="0" applyNumberFormat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5" xfId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6" xfId="1" applyFill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99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Radar</a:t>
            </a:r>
            <a:r>
              <a:rPr lang="en-IN" baseline="0"/>
              <a:t>  Chart 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'Radar  Chart'!$B$3:$B$13</c:f>
              <c:strCache>
                <c:ptCount val="11"/>
                <c:pt idx="0">
                  <c:v>Practices of 5 S</c:v>
                </c:pt>
                <c:pt idx="1">
                  <c:v>Must be facilities - Current situation</c:v>
                </c:pt>
                <c:pt idx="2">
                  <c:v>TEI activities</c:v>
                </c:pt>
                <c:pt idx="3">
                  <c:v>Quality assurance system - Practices</c:v>
                </c:pt>
                <c:pt idx="4">
                  <c:v>Inventory management system</c:v>
                </c:pt>
                <c:pt idx="5">
                  <c:v>Flow manufacturing</c:v>
                </c:pt>
                <c:pt idx="6">
                  <c:v>Visual Control Systems </c:v>
                </c:pt>
                <c:pt idx="7">
                  <c:v>Management Systems - Discipline</c:v>
                </c:pt>
                <c:pt idx="8">
                  <c:v>NPD - NPI</c:v>
                </c:pt>
                <c:pt idx="9">
                  <c:v>Greening  initiatives in Manufacturing</c:v>
                </c:pt>
                <c:pt idx="10">
                  <c:v>Supplier management</c:v>
                </c:pt>
              </c:strCache>
            </c:strRef>
          </c:cat>
          <c:val>
            <c:numRef>
              <c:f>'Radar  Chart'!$C$3:$C$13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999672"/>
        <c:axId val="271173064"/>
      </c:radarChart>
      <c:catAx>
        <c:axId val="23299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173064"/>
        <c:crosses val="autoZero"/>
        <c:auto val="1"/>
        <c:lblAlgn val="ctr"/>
        <c:lblOffset val="100"/>
        <c:noMultiLvlLbl val="0"/>
      </c:catAx>
      <c:valAx>
        <c:axId val="271173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99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83527</xdr:colOff>
      <xdr:row>0</xdr:row>
      <xdr:rowOff>24912</xdr:rowOff>
    </xdr:from>
    <xdr:to>
      <xdr:col>1</xdr:col>
      <xdr:colOff>754673</xdr:colOff>
      <xdr:row>0</xdr:row>
      <xdr:rowOff>424962</xdr:rowOff>
    </xdr:to>
    <xdr:sp macro="" textlink="">
      <xdr:nvSpPr>
        <xdr:cNvPr id="1026" name="Freeform 2"/>
        <xdr:cNvSpPr>
          <a:spLocks noEditPoints="1"/>
        </xdr:cNvSpPr>
      </xdr:nvSpPr>
      <xdr:spPr bwMode="auto">
        <a:xfrm>
          <a:off x="83527" y="24912"/>
          <a:ext cx="1279281" cy="400050"/>
        </a:xfrm>
        <a:custGeom>
          <a:avLst/>
          <a:gdLst>
            <a:gd name="T0" fmla="*/ 266 w 2097"/>
            <a:gd name="T1" fmla="*/ 844 h 844"/>
            <a:gd name="T2" fmla="*/ 0 w 2097"/>
            <a:gd name="T3" fmla="*/ 844 h 844"/>
            <a:gd name="T4" fmla="*/ 335 w 2097"/>
            <a:gd name="T5" fmla="*/ 21 h 844"/>
            <a:gd name="T6" fmla="*/ 566 w 2097"/>
            <a:gd name="T7" fmla="*/ 21 h 844"/>
            <a:gd name="T8" fmla="*/ 762 w 2097"/>
            <a:gd name="T9" fmla="*/ 429 h 844"/>
            <a:gd name="T10" fmla="*/ 769 w 2097"/>
            <a:gd name="T11" fmla="*/ 339 h 844"/>
            <a:gd name="T12" fmla="*/ 790 w 2097"/>
            <a:gd name="T13" fmla="*/ 263 h 844"/>
            <a:gd name="T14" fmla="*/ 818 w 2097"/>
            <a:gd name="T15" fmla="*/ 194 h 844"/>
            <a:gd name="T16" fmla="*/ 853 w 2097"/>
            <a:gd name="T17" fmla="*/ 138 h 844"/>
            <a:gd name="T18" fmla="*/ 888 w 2097"/>
            <a:gd name="T19" fmla="*/ 97 h 844"/>
            <a:gd name="T20" fmla="*/ 937 w 2097"/>
            <a:gd name="T21" fmla="*/ 55 h 844"/>
            <a:gd name="T22" fmla="*/ 992 w 2097"/>
            <a:gd name="T23" fmla="*/ 28 h 844"/>
            <a:gd name="T24" fmla="*/ 1048 w 2097"/>
            <a:gd name="T25" fmla="*/ 7 h 844"/>
            <a:gd name="T26" fmla="*/ 2097 w 2097"/>
            <a:gd name="T27" fmla="*/ 0 h 844"/>
            <a:gd name="T28" fmla="*/ 2090 w 2097"/>
            <a:gd name="T29" fmla="*/ 214 h 844"/>
            <a:gd name="T30" fmla="*/ 1887 w 2097"/>
            <a:gd name="T31" fmla="*/ 214 h 844"/>
            <a:gd name="T32" fmla="*/ 1887 w 2097"/>
            <a:gd name="T33" fmla="*/ 824 h 844"/>
            <a:gd name="T34" fmla="*/ 1622 w 2097"/>
            <a:gd name="T35" fmla="*/ 824 h 844"/>
            <a:gd name="T36" fmla="*/ 1622 w 2097"/>
            <a:gd name="T37" fmla="*/ 235 h 844"/>
            <a:gd name="T38" fmla="*/ 1125 w 2097"/>
            <a:gd name="T39" fmla="*/ 235 h 844"/>
            <a:gd name="T40" fmla="*/ 1111 w 2097"/>
            <a:gd name="T41" fmla="*/ 235 h 844"/>
            <a:gd name="T42" fmla="*/ 1097 w 2097"/>
            <a:gd name="T43" fmla="*/ 242 h 844"/>
            <a:gd name="T44" fmla="*/ 1083 w 2097"/>
            <a:gd name="T45" fmla="*/ 256 h 844"/>
            <a:gd name="T46" fmla="*/ 1069 w 2097"/>
            <a:gd name="T47" fmla="*/ 277 h 844"/>
            <a:gd name="T48" fmla="*/ 1041 w 2097"/>
            <a:gd name="T49" fmla="*/ 325 h 844"/>
            <a:gd name="T50" fmla="*/ 1020 w 2097"/>
            <a:gd name="T51" fmla="*/ 388 h 844"/>
            <a:gd name="T52" fmla="*/ 1013 w 2097"/>
            <a:gd name="T53" fmla="*/ 422 h 844"/>
            <a:gd name="T54" fmla="*/ 1013 w 2097"/>
            <a:gd name="T55" fmla="*/ 457 h 844"/>
            <a:gd name="T56" fmla="*/ 1020 w 2097"/>
            <a:gd name="T57" fmla="*/ 491 h 844"/>
            <a:gd name="T58" fmla="*/ 1027 w 2097"/>
            <a:gd name="T59" fmla="*/ 519 h 844"/>
            <a:gd name="T60" fmla="*/ 1041 w 2097"/>
            <a:gd name="T61" fmla="*/ 554 h 844"/>
            <a:gd name="T62" fmla="*/ 1062 w 2097"/>
            <a:gd name="T63" fmla="*/ 574 h 844"/>
            <a:gd name="T64" fmla="*/ 1090 w 2097"/>
            <a:gd name="T65" fmla="*/ 602 h 844"/>
            <a:gd name="T66" fmla="*/ 1125 w 2097"/>
            <a:gd name="T67" fmla="*/ 616 h 844"/>
            <a:gd name="T68" fmla="*/ 1125 w 2097"/>
            <a:gd name="T69" fmla="*/ 616 h 844"/>
            <a:gd name="T70" fmla="*/ 1496 w 2097"/>
            <a:gd name="T71" fmla="*/ 616 h 844"/>
            <a:gd name="T72" fmla="*/ 1496 w 2097"/>
            <a:gd name="T73" fmla="*/ 824 h 844"/>
            <a:gd name="T74" fmla="*/ 1048 w 2097"/>
            <a:gd name="T75" fmla="*/ 824 h 844"/>
            <a:gd name="T76" fmla="*/ 1013 w 2097"/>
            <a:gd name="T77" fmla="*/ 817 h 844"/>
            <a:gd name="T78" fmla="*/ 972 w 2097"/>
            <a:gd name="T79" fmla="*/ 803 h 844"/>
            <a:gd name="T80" fmla="*/ 937 w 2097"/>
            <a:gd name="T81" fmla="*/ 782 h 844"/>
            <a:gd name="T82" fmla="*/ 895 w 2097"/>
            <a:gd name="T83" fmla="*/ 754 h 844"/>
            <a:gd name="T84" fmla="*/ 930 w 2097"/>
            <a:gd name="T85" fmla="*/ 838 h 844"/>
            <a:gd name="T86" fmla="*/ 636 w 2097"/>
            <a:gd name="T87" fmla="*/ 838 h 844"/>
            <a:gd name="T88" fmla="*/ 601 w 2097"/>
            <a:gd name="T89" fmla="*/ 734 h 844"/>
            <a:gd name="T90" fmla="*/ 314 w 2097"/>
            <a:gd name="T91" fmla="*/ 727 h 844"/>
            <a:gd name="T92" fmla="*/ 266 w 2097"/>
            <a:gd name="T93" fmla="*/ 844 h 844"/>
            <a:gd name="T94" fmla="*/ 461 w 2097"/>
            <a:gd name="T95" fmla="*/ 339 h 844"/>
            <a:gd name="T96" fmla="*/ 454 w 2097"/>
            <a:gd name="T97" fmla="*/ 339 h 844"/>
            <a:gd name="T98" fmla="*/ 531 w 2097"/>
            <a:gd name="T99" fmla="*/ 547 h 844"/>
            <a:gd name="T100" fmla="*/ 384 w 2097"/>
            <a:gd name="T101" fmla="*/ 547 h 844"/>
            <a:gd name="T102" fmla="*/ 461 w 2097"/>
            <a:gd name="T103" fmla="*/ 339 h 8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2097" h="844">
              <a:moveTo>
                <a:pt x="266" y="844"/>
              </a:moveTo>
              <a:lnTo>
                <a:pt x="0" y="844"/>
              </a:lnTo>
              <a:lnTo>
                <a:pt x="335" y="21"/>
              </a:lnTo>
              <a:lnTo>
                <a:pt x="566" y="21"/>
              </a:lnTo>
              <a:lnTo>
                <a:pt x="762" y="429"/>
              </a:lnTo>
              <a:lnTo>
                <a:pt x="769" y="339"/>
              </a:lnTo>
              <a:lnTo>
                <a:pt x="790" y="263"/>
              </a:lnTo>
              <a:lnTo>
                <a:pt x="818" y="194"/>
              </a:lnTo>
              <a:lnTo>
                <a:pt x="853" y="138"/>
              </a:lnTo>
              <a:lnTo>
                <a:pt x="888" y="97"/>
              </a:lnTo>
              <a:lnTo>
                <a:pt x="937" y="55"/>
              </a:lnTo>
              <a:lnTo>
                <a:pt x="992" y="28"/>
              </a:lnTo>
              <a:lnTo>
                <a:pt x="1048" y="7"/>
              </a:lnTo>
              <a:lnTo>
                <a:pt x="2097" y="0"/>
              </a:lnTo>
              <a:lnTo>
                <a:pt x="2090" y="214"/>
              </a:lnTo>
              <a:lnTo>
                <a:pt x="1887" y="214"/>
              </a:lnTo>
              <a:lnTo>
                <a:pt x="1887" y="824"/>
              </a:lnTo>
              <a:lnTo>
                <a:pt x="1622" y="824"/>
              </a:lnTo>
              <a:lnTo>
                <a:pt x="1622" y="235"/>
              </a:lnTo>
              <a:lnTo>
                <a:pt x="1125" y="235"/>
              </a:lnTo>
              <a:lnTo>
                <a:pt x="1111" y="235"/>
              </a:lnTo>
              <a:lnTo>
                <a:pt x="1097" y="242"/>
              </a:lnTo>
              <a:lnTo>
                <a:pt x="1083" y="256"/>
              </a:lnTo>
              <a:lnTo>
                <a:pt x="1069" y="277"/>
              </a:lnTo>
              <a:lnTo>
                <a:pt x="1041" y="325"/>
              </a:lnTo>
              <a:lnTo>
                <a:pt x="1020" y="388"/>
              </a:lnTo>
              <a:lnTo>
                <a:pt x="1013" y="422"/>
              </a:lnTo>
              <a:lnTo>
                <a:pt x="1013" y="457"/>
              </a:lnTo>
              <a:lnTo>
                <a:pt x="1020" y="491"/>
              </a:lnTo>
              <a:lnTo>
                <a:pt x="1027" y="519"/>
              </a:lnTo>
              <a:lnTo>
                <a:pt x="1041" y="554"/>
              </a:lnTo>
              <a:lnTo>
                <a:pt x="1062" y="574"/>
              </a:lnTo>
              <a:lnTo>
                <a:pt x="1090" y="602"/>
              </a:lnTo>
              <a:lnTo>
                <a:pt x="1125" y="616"/>
              </a:lnTo>
              <a:lnTo>
                <a:pt x="1125" y="616"/>
              </a:lnTo>
              <a:lnTo>
                <a:pt x="1496" y="616"/>
              </a:lnTo>
              <a:lnTo>
                <a:pt x="1496" y="824"/>
              </a:lnTo>
              <a:lnTo>
                <a:pt x="1048" y="824"/>
              </a:lnTo>
              <a:lnTo>
                <a:pt x="1013" y="817"/>
              </a:lnTo>
              <a:lnTo>
                <a:pt x="972" y="803"/>
              </a:lnTo>
              <a:lnTo>
                <a:pt x="937" y="782"/>
              </a:lnTo>
              <a:lnTo>
                <a:pt x="895" y="754"/>
              </a:lnTo>
              <a:lnTo>
                <a:pt x="930" y="838"/>
              </a:lnTo>
              <a:lnTo>
                <a:pt x="636" y="838"/>
              </a:lnTo>
              <a:lnTo>
                <a:pt x="601" y="734"/>
              </a:lnTo>
              <a:lnTo>
                <a:pt x="314" y="727"/>
              </a:lnTo>
              <a:lnTo>
                <a:pt x="266" y="844"/>
              </a:lnTo>
              <a:close/>
              <a:moveTo>
                <a:pt x="461" y="339"/>
              </a:moveTo>
              <a:lnTo>
                <a:pt x="454" y="339"/>
              </a:lnTo>
              <a:lnTo>
                <a:pt x="531" y="547"/>
              </a:lnTo>
              <a:lnTo>
                <a:pt x="384" y="547"/>
              </a:lnTo>
              <a:lnTo>
                <a:pt x="461" y="339"/>
              </a:lnTo>
              <a:close/>
            </a:path>
          </a:pathLst>
        </a:cu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11</xdr:col>
      <xdr:colOff>447675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nil.mutha@acma.in" TargetMode="External"/><Relationship Id="rId2" Type="http://schemas.openxmlformats.org/officeDocument/2006/relationships/hyperlink" Target="mailto:vk.sharma@acma.in" TargetMode="External"/><Relationship Id="rId1" Type="http://schemas.openxmlformats.org/officeDocument/2006/relationships/hyperlink" Target="mailto:dinesh.vedpathak@acma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zoomScale="130" zoomScaleNormal="130" workbookViewId="0">
      <selection activeCell="A4" sqref="A4"/>
    </sheetView>
  </sheetViews>
  <sheetFormatPr defaultRowHeight="15.75" x14ac:dyDescent="0.25"/>
  <cols>
    <col min="1" max="1" width="9.140625" style="1"/>
    <col min="2" max="2" width="18.42578125" style="2" customWidth="1"/>
    <col min="3" max="3" width="42" style="2" customWidth="1"/>
    <col min="4" max="4" width="8.140625" style="2" customWidth="1"/>
    <col min="5" max="5" width="10" style="2" customWidth="1"/>
    <col min="6" max="6" width="22.5703125" style="2" customWidth="1"/>
    <col min="7" max="16384" width="9.140625" style="2"/>
  </cols>
  <sheetData>
    <row r="1" spans="1:6" ht="34.5" customHeight="1" x14ac:dyDescent="0.25">
      <c r="A1"/>
      <c r="F1" s="32" t="s">
        <v>124</v>
      </c>
    </row>
    <row r="2" spans="1:6" ht="12.75" customHeight="1" x14ac:dyDescent="0.25">
      <c r="A2" s="9" t="s">
        <v>123</v>
      </c>
    </row>
    <row r="3" spans="1:6" ht="22.5" x14ac:dyDescent="0.25">
      <c r="A3" s="33" t="s">
        <v>125</v>
      </c>
      <c r="B3" s="34"/>
      <c r="C3" s="34"/>
      <c r="D3" s="34"/>
      <c r="E3" s="34"/>
      <c r="F3" s="35"/>
    </row>
    <row r="4" spans="1:6" x14ac:dyDescent="0.25">
      <c r="A4" s="3"/>
      <c r="B4" s="4"/>
      <c r="C4" s="4"/>
      <c r="D4" s="4"/>
      <c r="E4" s="4"/>
      <c r="F4" s="5"/>
    </row>
    <row r="5" spans="1:6" ht="14.25" customHeight="1" x14ac:dyDescent="0.25">
      <c r="A5" s="36" t="s">
        <v>25</v>
      </c>
      <c r="B5" s="37"/>
      <c r="C5" s="37"/>
      <c r="D5" s="37"/>
      <c r="E5" s="37"/>
      <c r="F5" s="38"/>
    </row>
    <row r="6" spans="1:6" ht="14.25" customHeight="1" x14ac:dyDescent="0.25">
      <c r="A6" s="39"/>
      <c r="B6" s="40"/>
      <c r="C6" s="40"/>
      <c r="D6" s="40"/>
      <c r="E6" s="40"/>
      <c r="F6" s="41"/>
    </row>
    <row r="7" spans="1:6" x14ac:dyDescent="0.25">
      <c r="A7" s="56"/>
      <c r="B7" s="57"/>
      <c r="C7" s="57"/>
      <c r="D7" s="57"/>
      <c r="E7" s="57"/>
      <c r="F7" s="58"/>
    </row>
    <row r="8" spans="1:6" ht="14.25" customHeight="1" x14ac:dyDescent="0.25">
      <c r="A8" s="36" t="s">
        <v>22</v>
      </c>
      <c r="B8" s="37"/>
      <c r="C8" s="37"/>
      <c r="D8" s="37"/>
      <c r="E8" s="37"/>
      <c r="F8" s="38"/>
    </row>
    <row r="9" spans="1:6" ht="14.25" customHeight="1" x14ac:dyDescent="0.25">
      <c r="A9" s="39"/>
      <c r="B9" s="40"/>
      <c r="C9" s="40"/>
      <c r="D9" s="40"/>
      <c r="E9" s="40"/>
      <c r="F9" s="41"/>
    </row>
    <row r="10" spans="1:6" x14ac:dyDescent="0.25">
      <c r="A10" s="56"/>
      <c r="B10" s="57"/>
      <c r="C10" s="57"/>
      <c r="D10" s="57"/>
      <c r="E10" s="57"/>
      <c r="F10" s="58"/>
    </row>
    <row r="11" spans="1:6" x14ac:dyDescent="0.25">
      <c r="A11" s="36" t="s">
        <v>43</v>
      </c>
      <c r="B11" s="37"/>
      <c r="C11" s="37"/>
      <c r="D11" s="37"/>
      <c r="E11" s="37"/>
      <c r="F11" s="38"/>
    </row>
    <row r="12" spans="1:6" x14ac:dyDescent="0.25">
      <c r="A12" s="39"/>
      <c r="B12" s="40"/>
      <c r="C12" s="40"/>
      <c r="D12" s="40"/>
      <c r="E12" s="40"/>
      <c r="F12" s="41"/>
    </row>
    <row r="13" spans="1:6" x14ac:dyDescent="0.25">
      <c r="A13" s="39"/>
      <c r="B13" s="40"/>
      <c r="C13" s="40"/>
      <c r="D13" s="40"/>
      <c r="E13" s="40"/>
      <c r="F13" s="41"/>
    </row>
    <row r="14" spans="1:6" x14ac:dyDescent="0.25">
      <c r="A14" s="45" t="s">
        <v>26</v>
      </c>
      <c r="B14" s="46"/>
      <c r="C14" s="46"/>
      <c r="D14" s="46"/>
      <c r="E14" s="46"/>
      <c r="F14" s="47"/>
    </row>
    <row r="15" spans="1:6" x14ac:dyDescent="0.25">
      <c r="A15" s="48" t="s">
        <v>27</v>
      </c>
      <c r="B15" s="49"/>
      <c r="C15" s="49"/>
      <c r="D15" s="49"/>
      <c r="E15" s="49"/>
      <c r="F15" s="50"/>
    </row>
    <row r="16" spans="1:6" ht="30" customHeight="1" x14ac:dyDescent="0.25">
      <c r="A16" s="51" t="s">
        <v>120</v>
      </c>
      <c r="B16" s="52"/>
      <c r="C16" s="52"/>
      <c r="D16" s="52"/>
      <c r="E16" s="52"/>
      <c r="F16" s="53"/>
    </row>
    <row r="17" spans="1:6" ht="33" customHeight="1" x14ac:dyDescent="0.25">
      <c r="A17" s="51" t="s">
        <v>121</v>
      </c>
      <c r="B17" s="52"/>
      <c r="C17" s="52"/>
      <c r="D17" s="52"/>
      <c r="E17" s="52"/>
      <c r="F17" s="53"/>
    </row>
    <row r="18" spans="1:6" x14ac:dyDescent="0.25">
      <c r="A18" s="48" t="s">
        <v>30</v>
      </c>
      <c r="B18" s="49"/>
      <c r="C18" s="49"/>
      <c r="D18" s="49"/>
      <c r="E18" s="49"/>
      <c r="F18" s="50"/>
    </row>
    <row r="19" spans="1:6" x14ac:dyDescent="0.25">
      <c r="A19" s="48" t="s">
        <v>28</v>
      </c>
      <c r="B19" s="49"/>
      <c r="C19" s="49"/>
      <c r="D19" s="49"/>
      <c r="E19" s="49"/>
      <c r="F19" s="50"/>
    </row>
    <row r="20" spans="1:6" x14ac:dyDescent="0.25">
      <c r="A20" s="48" t="s">
        <v>29</v>
      </c>
      <c r="B20" s="49"/>
      <c r="C20" s="49"/>
      <c r="D20" s="49"/>
      <c r="E20" s="49"/>
      <c r="F20" s="50"/>
    </row>
    <row r="21" spans="1:6" x14ac:dyDescent="0.25">
      <c r="A21" s="48" t="s">
        <v>122</v>
      </c>
      <c r="B21" s="49"/>
      <c r="C21" s="49"/>
      <c r="D21" s="49"/>
      <c r="E21" s="49"/>
      <c r="F21" s="50"/>
    </row>
    <row r="22" spans="1:6" x14ac:dyDescent="0.25">
      <c r="A22" s="6" t="s">
        <v>101</v>
      </c>
      <c r="B22" s="7"/>
      <c r="C22" s="7"/>
      <c r="D22" s="7"/>
      <c r="E22" s="7"/>
      <c r="F22" s="8"/>
    </row>
    <row r="23" spans="1:6" s="10" customFormat="1" ht="25.5" customHeight="1" x14ac:dyDescent="0.25">
      <c r="A23" s="43" t="s">
        <v>24</v>
      </c>
      <c r="B23" s="43" t="s">
        <v>0</v>
      </c>
      <c r="C23" s="43" t="s">
        <v>1</v>
      </c>
      <c r="D23" s="42" t="s">
        <v>23</v>
      </c>
      <c r="E23" s="42"/>
      <c r="F23" s="43" t="s">
        <v>3</v>
      </c>
    </row>
    <row r="24" spans="1:6" s="11" customFormat="1" ht="17.25" customHeight="1" x14ac:dyDescent="0.25">
      <c r="A24" s="44"/>
      <c r="B24" s="44"/>
      <c r="C24" s="44"/>
      <c r="D24" s="13" t="s">
        <v>45</v>
      </c>
      <c r="E24" s="13" t="s">
        <v>46</v>
      </c>
      <c r="F24" s="44"/>
    </row>
    <row r="25" spans="1:6" s="10" customFormat="1" ht="14.25" x14ac:dyDescent="0.25">
      <c r="A25" s="59">
        <v>1</v>
      </c>
      <c r="B25" s="59" t="s">
        <v>2</v>
      </c>
      <c r="C25" s="12" t="s">
        <v>60</v>
      </c>
      <c r="D25" s="23"/>
      <c r="E25" s="23"/>
      <c r="F25" s="12"/>
    </row>
    <row r="26" spans="1:6" s="10" customFormat="1" ht="14.25" x14ac:dyDescent="0.25">
      <c r="A26" s="60"/>
      <c r="B26" s="60"/>
      <c r="C26" s="12" t="s">
        <v>61</v>
      </c>
      <c r="D26" s="23"/>
      <c r="E26" s="23"/>
      <c r="F26" s="12"/>
    </row>
    <row r="27" spans="1:6" s="10" customFormat="1" ht="14.25" x14ac:dyDescent="0.25">
      <c r="A27" s="60"/>
      <c r="B27" s="60"/>
      <c r="C27" s="12" t="s">
        <v>62</v>
      </c>
      <c r="D27" s="23"/>
      <c r="E27" s="23"/>
      <c r="F27" s="12"/>
    </row>
    <row r="28" spans="1:6" s="10" customFormat="1" ht="14.25" x14ac:dyDescent="0.25">
      <c r="A28" s="60"/>
      <c r="B28" s="60"/>
      <c r="C28" s="12" t="s">
        <v>115</v>
      </c>
      <c r="D28" s="23"/>
      <c r="E28" s="23"/>
      <c r="F28" s="12"/>
    </row>
    <row r="29" spans="1:6" s="10" customFormat="1" ht="14.25" x14ac:dyDescent="0.25">
      <c r="A29" s="60"/>
      <c r="B29" s="60"/>
      <c r="C29" s="12" t="s">
        <v>116</v>
      </c>
      <c r="D29" s="23"/>
      <c r="E29" s="23"/>
      <c r="F29" s="12"/>
    </row>
    <row r="30" spans="1:6" s="10" customFormat="1" ht="14.25" x14ac:dyDescent="0.25">
      <c r="A30" s="61"/>
      <c r="B30" s="61"/>
      <c r="C30" s="15" t="s">
        <v>49</v>
      </c>
      <c r="D30" s="17">
        <f>SUM(D25:D29)</f>
        <v>0</v>
      </c>
      <c r="E30" s="17"/>
      <c r="F30" s="18">
        <f xml:space="preserve"> (D30/5)*100</f>
        <v>0</v>
      </c>
    </row>
    <row r="31" spans="1:6" s="10" customFormat="1" ht="14.25" customHeight="1" x14ac:dyDescent="0.25">
      <c r="A31" s="62">
        <v>2</v>
      </c>
      <c r="B31" s="62" t="s">
        <v>5</v>
      </c>
      <c r="C31" s="12" t="s">
        <v>63</v>
      </c>
      <c r="D31" s="23"/>
      <c r="E31" s="23"/>
      <c r="F31" s="12"/>
    </row>
    <row r="32" spans="1:6" s="10" customFormat="1" ht="14.25" x14ac:dyDescent="0.25">
      <c r="A32" s="63"/>
      <c r="B32" s="63"/>
      <c r="C32" s="12" t="s">
        <v>64</v>
      </c>
      <c r="D32" s="23"/>
      <c r="E32" s="23"/>
      <c r="F32" s="12"/>
    </row>
    <row r="33" spans="1:6" s="10" customFormat="1" ht="14.25" x14ac:dyDescent="0.25">
      <c r="A33" s="63"/>
      <c r="B33" s="63"/>
      <c r="C33" s="12" t="s">
        <v>65</v>
      </c>
      <c r="D33" s="23"/>
      <c r="E33" s="23"/>
      <c r="F33" s="12"/>
    </row>
    <row r="34" spans="1:6" s="10" customFormat="1" ht="14.25" x14ac:dyDescent="0.25">
      <c r="A34" s="63"/>
      <c r="B34" s="63"/>
      <c r="C34" s="12" t="s">
        <v>66</v>
      </c>
      <c r="D34" s="23"/>
      <c r="E34" s="23"/>
      <c r="F34" s="12"/>
    </row>
    <row r="35" spans="1:6" s="10" customFormat="1" ht="14.25" x14ac:dyDescent="0.25">
      <c r="A35" s="63"/>
      <c r="B35" s="63"/>
      <c r="C35" s="12" t="s">
        <v>67</v>
      </c>
      <c r="D35" s="23"/>
      <c r="E35" s="23"/>
      <c r="F35" s="12"/>
    </row>
    <row r="36" spans="1:6" s="10" customFormat="1" ht="14.25" x14ac:dyDescent="0.25">
      <c r="A36" s="63"/>
      <c r="B36" s="63"/>
      <c r="C36" s="12" t="s">
        <v>68</v>
      </c>
      <c r="D36" s="23"/>
      <c r="E36" s="23"/>
      <c r="F36" s="12"/>
    </row>
    <row r="37" spans="1:6" s="10" customFormat="1" ht="14.25" x14ac:dyDescent="0.25">
      <c r="A37" s="63"/>
      <c r="B37" s="63"/>
      <c r="C37" s="12" t="s">
        <v>69</v>
      </c>
      <c r="D37" s="23"/>
      <c r="E37" s="23"/>
      <c r="F37" s="12"/>
    </row>
    <row r="38" spans="1:6" s="10" customFormat="1" ht="14.25" x14ac:dyDescent="0.25">
      <c r="A38" s="64"/>
      <c r="B38" s="64"/>
      <c r="C38" s="15" t="s">
        <v>49</v>
      </c>
      <c r="D38" s="17">
        <f>SUM(D31:D37)</f>
        <v>0</v>
      </c>
      <c r="E38" s="17"/>
      <c r="F38" s="19">
        <f xml:space="preserve"> (D38/7)*100</f>
        <v>0</v>
      </c>
    </row>
    <row r="39" spans="1:6" s="10" customFormat="1" ht="14.25" x14ac:dyDescent="0.25">
      <c r="A39" s="59">
        <v>3</v>
      </c>
      <c r="B39" s="59" t="s">
        <v>4</v>
      </c>
      <c r="C39" s="12" t="s">
        <v>70</v>
      </c>
      <c r="D39" s="23"/>
      <c r="E39" s="23"/>
      <c r="F39" s="12"/>
    </row>
    <row r="40" spans="1:6" s="10" customFormat="1" ht="14.25" x14ac:dyDescent="0.25">
      <c r="A40" s="60"/>
      <c r="B40" s="60"/>
      <c r="C40" s="12" t="s">
        <v>71</v>
      </c>
      <c r="D40" s="23"/>
      <c r="E40" s="23"/>
      <c r="F40" s="12"/>
    </row>
    <row r="41" spans="1:6" s="10" customFormat="1" ht="14.25" x14ac:dyDescent="0.25">
      <c r="A41" s="60"/>
      <c r="B41" s="60"/>
      <c r="C41" s="12" t="s">
        <v>102</v>
      </c>
      <c r="D41" s="23"/>
      <c r="E41" s="23"/>
      <c r="F41" s="12"/>
    </row>
    <row r="42" spans="1:6" s="10" customFormat="1" ht="14.25" x14ac:dyDescent="0.25">
      <c r="A42" s="60"/>
      <c r="B42" s="60"/>
      <c r="C42" s="12" t="s">
        <v>103</v>
      </c>
      <c r="D42" s="23"/>
      <c r="E42" s="23"/>
      <c r="F42" s="12"/>
    </row>
    <row r="43" spans="1:6" s="10" customFormat="1" ht="28.5" x14ac:dyDescent="0.25">
      <c r="A43" s="60"/>
      <c r="B43" s="60"/>
      <c r="C43" s="12" t="s">
        <v>72</v>
      </c>
      <c r="D43" s="23"/>
      <c r="E43" s="23"/>
      <c r="F43" s="12"/>
    </row>
    <row r="44" spans="1:6" s="10" customFormat="1" ht="14.25" x14ac:dyDescent="0.25">
      <c r="A44" s="61"/>
      <c r="B44" s="61"/>
      <c r="C44" s="15" t="s">
        <v>49</v>
      </c>
      <c r="D44" s="17">
        <f>SUM(D39:D43)</f>
        <v>0</v>
      </c>
      <c r="E44" s="17"/>
      <c r="F44" s="19">
        <f xml:space="preserve"> (D44/5)*100</f>
        <v>0</v>
      </c>
    </row>
    <row r="45" spans="1:6" s="10" customFormat="1" ht="14.25" customHeight="1" x14ac:dyDescent="0.25">
      <c r="A45" s="62">
        <v>4</v>
      </c>
      <c r="B45" s="62" t="s">
        <v>6</v>
      </c>
      <c r="C45" s="12" t="s">
        <v>73</v>
      </c>
      <c r="D45" s="23"/>
      <c r="E45" s="23"/>
      <c r="F45" s="12"/>
    </row>
    <row r="46" spans="1:6" s="10" customFormat="1" ht="14.25" x14ac:dyDescent="0.25">
      <c r="A46" s="63"/>
      <c r="B46" s="63"/>
      <c r="C46" s="12" t="s">
        <v>7</v>
      </c>
      <c r="D46" s="23"/>
      <c r="E46" s="23"/>
      <c r="F46" s="12"/>
    </row>
    <row r="47" spans="1:6" s="10" customFormat="1" ht="14.25" x14ac:dyDescent="0.25">
      <c r="A47" s="63"/>
      <c r="B47" s="63"/>
      <c r="C47" s="12" t="s">
        <v>8</v>
      </c>
      <c r="D47" s="23"/>
      <c r="E47" s="23"/>
      <c r="F47" s="12"/>
    </row>
    <row r="48" spans="1:6" s="10" customFormat="1" ht="14.25" x14ac:dyDescent="0.25">
      <c r="A48" s="63"/>
      <c r="B48" s="63"/>
      <c r="C48" s="12" t="s">
        <v>104</v>
      </c>
      <c r="D48" s="23"/>
      <c r="E48" s="23"/>
      <c r="F48" s="12"/>
    </row>
    <row r="49" spans="1:6" s="10" customFormat="1" ht="14.25" x14ac:dyDescent="0.25">
      <c r="A49" s="63"/>
      <c r="B49" s="63"/>
      <c r="C49" s="12" t="s">
        <v>74</v>
      </c>
      <c r="D49" s="23"/>
      <c r="E49" s="23"/>
      <c r="F49" s="12"/>
    </row>
    <row r="50" spans="1:6" s="10" customFormat="1" ht="14.25" x14ac:dyDescent="0.25">
      <c r="A50" s="63"/>
      <c r="B50" s="63"/>
      <c r="C50" s="12" t="s">
        <v>75</v>
      </c>
      <c r="D50" s="23"/>
      <c r="E50" s="23"/>
      <c r="F50" s="12"/>
    </row>
    <row r="51" spans="1:6" s="10" customFormat="1" ht="28.5" x14ac:dyDescent="0.25">
      <c r="A51" s="63"/>
      <c r="B51" s="63"/>
      <c r="C51" s="12" t="s">
        <v>76</v>
      </c>
      <c r="D51" s="23"/>
      <c r="E51" s="23"/>
      <c r="F51" s="12"/>
    </row>
    <row r="52" spans="1:6" s="10" customFormat="1" ht="28.5" x14ac:dyDescent="0.25">
      <c r="A52" s="63"/>
      <c r="B52" s="63"/>
      <c r="C52" s="12" t="s">
        <v>105</v>
      </c>
      <c r="D52" s="23"/>
      <c r="E52" s="23"/>
      <c r="F52" s="12"/>
    </row>
    <row r="53" spans="1:6" s="10" customFormat="1" ht="14.25" x14ac:dyDescent="0.25">
      <c r="A53" s="63"/>
      <c r="B53" s="63"/>
      <c r="C53" s="12" t="s">
        <v>106</v>
      </c>
      <c r="D53" s="23"/>
      <c r="E53" s="23"/>
      <c r="F53" s="12"/>
    </row>
    <row r="54" spans="1:6" s="10" customFormat="1" ht="28.5" x14ac:dyDescent="0.25">
      <c r="A54" s="63"/>
      <c r="B54" s="63"/>
      <c r="C54" s="12" t="s">
        <v>107</v>
      </c>
      <c r="D54" s="23"/>
      <c r="E54" s="23"/>
      <c r="F54" s="12"/>
    </row>
    <row r="55" spans="1:6" s="10" customFormat="1" ht="14.25" x14ac:dyDescent="0.25">
      <c r="A55" s="64"/>
      <c r="B55" s="64"/>
      <c r="C55" s="15" t="s">
        <v>49</v>
      </c>
      <c r="D55" s="17">
        <f>SUM(D45:D54)</f>
        <v>0</v>
      </c>
      <c r="E55" s="17"/>
      <c r="F55" s="19">
        <f xml:space="preserve"> (D55/10)*100</f>
        <v>0</v>
      </c>
    </row>
    <row r="56" spans="1:6" s="10" customFormat="1" ht="28.5" customHeight="1" x14ac:dyDescent="0.25">
      <c r="A56" s="59">
        <v>5</v>
      </c>
      <c r="B56" s="62" t="s">
        <v>9</v>
      </c>
      <c r="C56" s="12" t="s">
        <v>77</v>
      </c>
      <c r="D56" s="23"/>
      <c r="E56" s="23"/>
      <c r="F56" s="12"/>
    </row>
    <row r="57" spans="1:6" s="10" customFormat="1" ht="14.25" x14ac:dyDescent="0.25">
      <c r="A57" s="60"/>
      <c r="B57" s="63"/>
      <c r="C57" s="12" t="s">
        <v>78</v>
      </c>
      <c r="D57" s="23"/>
      <c r="E57" s="23"/>
      <c r="F57" s="12"/>
    </row>
    <row r="58" spans="1:6" s="10" customFormat="1" ht="28.5" x14ac:dyDescent="0.25">
      <c r="A58" s="60"/>
      <c r="B58" s="63"/>
      <c r="C58" s="12" t="s">
        <v>79</v>
      </c>
      <c r="D58" s="23"/>
      <c r="E58" s="23"/>
      <c r="F58" s="12"/>
    </row>
    <row r="59" spans="1:6" s="10" customFormat="1" ht="28.5" x14ac:dyDescent="0.25">
      <c r="A59" s="60"/>
      <c r="B59" s="63"/>
      <c r="C59" s="12" t="s">
        <v>80</v>
      </c>
      <c r="D59" s="23"/>
      <c r="E59" s="23"/>
      <c r="F59" s="12"/>
    </row>
    <row r="60" spans="1:6" s="10" customFormat="1" ht="28.5" x14ac:dyDescent="0.25">
      <c r="A60" s="60"/>
      <c r="B60" s="63"/>
      <c r="C60" s="12" t="s">
        <v>81</v>
      </c>
      <c r="D60" s="23"/>
      <c r="E60" s="23"/>
      <c r="F60" s="12"/>
    </row>
    <row r="61" spans="1:6" s="10" customFormat="1" ht="28.5" x14ac:dyDescent="0.25">
      <c r="A61" s="60"/>
      <c r="B61" s="63"/>
      <c r="C61" s="12" t="s">
        <v>82</v>
      </c>
      <c r="D61" s="23"/>
      <c r="E61" s="23"/>
      <c r="F61" s="12"/>
    </row>
    <row r="62" spans="1:6" s="10" customFormat="1" ht="28.5" x14ac:dyDescent="0.25">
      <c r="A62" s="60"/>
      <c r="B62" s="63"/>
      <c r="C62" s="12" t="s">
        <v>10</v>
      </c>
      <c r="D62" s="23"/>
      <c r="E62" s="23"/>
      <c r="F62" s="12"/>
    </row>
    <row r="63" spans="1:6" s="10" customFormat="1" ht="14.25" x14ac:dyDescent="0.25">
      <c r="A63" s="60"/>
      <c r="B63" s="63"/>
      <c r="C63" s="12" t="s">
        <v>83</v>
      </c>
      <c r="D63" s="23"/>
      <c r="E63" s="23"/>
      <c r="F63" s="12"/>
    </row>
    <row r="64" spans="1:6" s="10" customFormat="1" ht="28.5" x14ac:dyDescent="0.25">
      <c r="A64" s="60"/>
      <c r="B64" s="63"/>
      <c r="C64" s="12" t="s">
        <v>47</v>
      </c>
      <c r="D64" s="23"/>
      <c r="E64" s="23"/>
      <c r="F64" s="12"/>
    </row>
    <row r="65" spans="1:6" s="10" customFormat="1" ht="14.25" x14ac:dyDescent="0.25">
      <c r="A65" s="61"/>
      <c r="B65" s="64"/>
      <c r="C65" s="15" t="s">
        <v>49</v>
      </c>
      <c r="D65" s="17">
        <f>SUM(D56:D64)</f>
        <v>0</v>
      </c>
      <c r="E65" s="17"/>
      <c r="F65" s="19">
        <f xml:space="preserve"> (D65/9)*100</f>
        <v>0</v>
      </c>
    </row>
    <row r="66" spans="1:6" s="10" customFormat="1" ht="14.25" x14ac:dyDescent="0.25">
      <c r="A66" s="59">
        <v>6</v>
      </c>
      <c r="B66" s="62" t="s">
        <v>11</v>
      </c>
      <c r="C66" s="12" t="s">
        <v>84</v>
      </c>
      <c r="D66" s="23"/>
      <c r="E66" s="23"/>
      <c r="F66" s="12"/>
    </row>
    <row r="67" spans="1:6" s="10" customFormat="1" ht="28.5" x14ac:dyDescent="0.25">
      <c r="A67" s="60"/>
      <c r="B67" s="63"/>
      <c r="C67" s="12" t="s">
        <v>85</v>
      </c>
      <c r="D67" s="23"/>
      <c r="E67" s="23"/>
      <c r="F67" s="12"/>
    </row>
    <row r="68" spans="1:6" s="10" customFormat="1" ht="14.25" x14ac:dyDescent="0.25">
      <c r="A68" s="60"/>
      <c r="B68" s="63"/>
      <c r="C68" s="12" t="s">
        <v>86</v>
      </c>
      <c r="D68" s="23"/>
      <c r="E68" s="23"/>
      <c r="F68" s="12"/>
    </row>
    <row r="69" spans="1:6" s="10" customFormat="1" ht="14.25" x14ac:dyDescent="0.25">
      <c r="A69" s="60"/>
      <c r="B69" s="63"/>
      <c r="C69" s="12" t="s">
        <v>87</v>
      </c>
      <c r="D69" s="23"/>
      <c r="E69" s="23"/>
      <c r="F69" s="12"/>
    </row>
    <row r="70" spans="1:6" s="10" customFormat="1" ht="14.25" x14ac:dyDescent="0.25">
      <c r="A70" s="60"/>
      <c r="B70" s="63"/>
      <c r="C70" s="12" t="s">
        <v>91</v>
      </c>
      <c r="D70" s="23"/>
      <c r="E70" s="23"/>
      <c r="F70" s="12"/>
    </row>
    <row r="71" spans="1:6" s="10" customFormat="1" ht="14.25" x14ac:dyDescent="0.25">
      <c r="A71" s="60"/>
      <c r="B71" s="63"/>
      <c r="C71" s="12" t="s">
        <v>90</v>
      </c>
      <c r="D71" s="23"/>
      <c r="E71" s="23"/>
      <c r="F71" s="12"/>
    </row>
    <row r="72" spans="1:6" s="10" customFormat="1" ht="14.25" x14ac:dyDescent="0.25">
      <c r="A72" s="60"/>
      <c r="B72" s="63"/>
      <c r="C72" s="12" t="s">
        <v>88</v>
      </c>
      <c r="D72" s="23"/>
      <c r="E72" s="23"/>
      <c r="F72" s="12"/>
    </row>
    <row r="73" spans="1:6" s="10" customFormat="1" ht="28.5" x14ac:dyDescent="0.25">
      <c r="A73" s="60"/>
      <c r="B73" s="63"/>
      <c r="C73" s="12" t="s">
        <v>89</v>
      </c>
      <c r="D73" s="23"/>
      <c r="E73" s="23"/>
      <c r="F73" s="12"/>
    </row>
    <row r="74" spans="1:6" s="10" customFormat="1" ht="28.5" x14ac:dyDescent="0.25">
      <c r="A74" s="60"/>
      <c r="B74" s="63"/>
      <c r="C74" s="12" t="s">
        <v>92</v>
      </c>
      <c r="D74" s="23"/>
      <c r="E74" s="23"/>
      <c r="F74" s="12"/>
    </row>
    <row r="75" spans="1:6" s="10" customFormat="1" ht="14.25" x14ac:dyDescent="0.25">
      <c r="A75" s="61"/>
      <c r="B75" s="64"/>
      <c r="C75" s="15" t="s">
        <v>49</v>
      </c>
      <c r="D75" s="17">
        <f>SUM(D66:D74)</f>
        <v>0</v>
      </c>
      <c r="E75" s="17"/>
      <c r="F75" s="19">
        <f xml:space="preserve"> (D75/9)*100</f>
        <v>0</v>
      </c>
    </row>
    <row r="76" spans="1:6" s="10" customFormat="1" ht="14.25" x14ac:dyDescent="0.25">
      <c r="A76" s="59">
        <v>7</v>
      </c>
      <c r="B76" s="62" t="s">
        <v>48</v>
      </c>
      <c r="C76" s="12" t="s">
        <v>108</v>
      </c>
      <c r="D76" s="23"/>
      <c r="E76" s="23"/>
      <c r="F76" s="12"/>
    </row>
    <row r="77" spans="1:6" s="10" customFormat="1" ht="14.25" x14ac:dyDescent="0.25">
      <c r="A77" s="60"/>
      <c r="B77" s="63"/>
      <c r="C77" s="12" t="s">
        <v>93</v>
      </c>
      <c r="D77" s="23"/>
      <c r="E77" s="23"/>
      <c r="F77" s="12"/>
    </row>
    <row r="78" spans="1:6" s="10" customFormat="1" ht="14.25" x14ac:dyDescent="0.25">
      <c r="A78" s="60"/>
      <c r="B78" s="63"/>
      <c r="C78" s="12" t="s">
        <v>19</v>
      </c>
      <c r="D78" s="23"/>
      <c r="E78" s="23"/>
      <c r="F78" s="12"/>
    </row>
    <row r="79" spans="1:6" s="10" customFormat="1" ht="28.5" x14ac:dyDescent="0.25">
      <c r="A79" s="60"/>
      <c r="B79" s="63"/>
      <c r="C79" s="12" t="s">
        <v>109</v>
      </c>
      <c r="D79" s="23"/>
      <c r="E79" s="23"/>
      <c r="F79" s="12"/>
    </row>
    <row r="80" spans="1:6" s="10" customFormat="1" ht="14.25" x14ac:dyDescent="0.25">
      <c r="A80" s="61"/>
      <c r="B80" s="64"/>
      <c r="C80" s="15" t="s">
        <v>49</v>
      </c>
      <c r="D80" s="17">
        <f>SUM(D76:D79)</f>
        <v>0</v>
      </c>
      <c r="E80" s="17"/>
      <c r="F80" s="19">
        <f xml:space="preserve"> (D80/4)*100</f>
        <v>0</v>
      </c>
    </row>
    <row r="81" spans="1:6" s="10" customFormat="1" ht="14.25" customHeight="1" x14ac:dyDescent="0.25">
      <c r="A81" s="59">
        <v>8</v>
      </c>
      <c r="B81" s="62" t="s">
        <v>12</v>
      </c>
      <c r="C81" s="12" t="s">
        <v>94</v>
      </c>
      <c r="D81" s="23"/>
      <c r="E81" s="23"/>
      <c r="F81" s="12"/>
    </row>
    <row r="82" spans="1:6" s="10" customFormat="1" ht="28.5" x14ac:dyDescent="0.25">
      <c r="A82" s="60"/>
      <c r="B82" s="63"/>
      <c r="C82" s="12" t="s">
        <v>110</v>
      </c>
      <c r="D82" s="23"/>
      <c r="E82" s="23"/>
      <c r="F82" s="12"/>
    </row>
    <row r="83" spans="1:6" s="10" customFormat="1" ht="28.5" x14ac:dyDescent="0.25">
      <c r="A83" s="60"/>
      <c r="B83" s="63"/>
      <c r="C83" s="12" t="s">
        <v>95</v>
      </c>
      <c r="D83" s="23"/>
      <c r="E83" s="23"/>
      <c r="F83" s="12"/>
    </row>
    <row r="84" spans="1:6" s="10" customFormat="1" ht="14.25" x14ac:dyDescent="0.25">
      <c r="A84" s="60"/>
      <c r="B84" s="63"/>
      <c r="C84" s="12" t="s">
        <v>13</v>
      </c>
      <c r="D84" s="23"/>
      <c r="E84" s="23"/>
      <c r="F84" s="12"/>
    </row>
    <row r="85" spans="1:6" s="10" customFormat="1" ht="28.5" x14ac:dyDescent="0.25">
      <c r="A85" s="60"/>
      <c r="B85" s="63"/>
      <c r="C85" s="12" t="s">
        <v>111</v>
      </c>
      <c r="D85" s="23"/>
      <c r="E85" s="23"/>
      <c r="F85" s="12"/>
    </row>
    <row r="86" spans="1:6" s="10" customFormat="1" ht="14.25" x14ac:dyDescent="0.25">
      <c r="A86" s="60"/>
      <c r="B86" s="63"/>
      <c r="C86" s="12" t="s">
        <v>20</v>
      </c>
      <c r="D86" s="23"/>
      <c r="E86" s="23"/>
      <c r="F86" s="12"/>
    </row>
    <row r="87" spans="1:6" s="10" customFormat="1" ht="28.5" x14ac:dyDescent="0.25">
      <c r="A87" s="60"/>
      <c r="B87" s="63"/>
      <c r="C87" s="12" t="s">
        <v>96</v>
      </c>
      <c r="D87" s="23"/>
      <c r="E87" s="23"/>
      <c r="F87" s="12"/>
    </row>
    <row r="88" spans="1:6" s="10" customFormat="1" ht="14.25" x14ac:dyDescent="0.25">
      <c r="A88" s="61"/>
      <c r="B88" s="64"/>
      <c r="C88" s="15" t="s">
        <v>49</v>
      </c>
      <c r="D88" s="17">
        <f>SUM(D81:D87)</f>
        <v>0</v>
      </c>
      <c r="E88" s="17"/>
      <c r="F88" s="19">
        <f xml:space="preserve"> (D88/7)*100</f>
        <v>0</v>
      </c>
    </row>
    <row r="89" spans="1:6" s="10" customFormat="1" ht="14.25" x14ac:dyDescent="0.25">
      <c r="A89" s="59">
        <v>9</v>
      </c>
      <c r="B89" s="59" t="s">
        <v>14</v>
      </c>
      <c r="C89" s="12" t="s">
        <v>15</v>
      </c>
      <c r="D89" s="23"/>
      <c r="E89" s="23"/>
      <c r="F89" s="12"/>
    </row>
    <row r="90" spans="1:6" s="10" customFormat="1" ht="14.25" x14ac:dyDescent="0.25">
      <c r="A90" s="60"/>
      <c r="B90" s="60"/>
      <c r="C90" s="12" t="s">
        <v>97</v>
      </c>
      <c r="D90" s="23"/>
      <c r="E90" s="23"/>
      <c r="F90" s="12"/>
    </row>
    <row r="91" spans="1:6" s="10" customFormat="1" ht="28.5" x14ac:dyDescent="0.25">
      <c r="A91" s="60"/>
      <c r="B91" s="60"/>
      <c r="C91" s="12" t="s">
        <v>112</v>
      </c>
      <c r="D91" s="23"/>
      <c r="E91" s="23"/>
      <c r="F91" s="12"/>
    </row>
    <row r="92" spans="1:6" s="10" customFormat="1" ht="14.25" x14ac:dyDescent="0.25">
      <c r="A92" s="60"/>
      <c r="B92" s="60"/>
      <c r="C92" s="12" t="s">
        <v>16</v>
      </c>
      <c r="D92" s="23"/>
      <c r="E92" s="23"/>
      <c r="F92" s="12"/>
    </row>
    <row r="93" spans="1:6" s="10" customFormat="1" ht="14.25" x14ac:dyDescent="0.25">
      <c r="A93" s="61"/>
      <c r="B93" s="61"/>
      <c r="C93" s="15" t="s">
        <v>49</v>
      </c>
      <c r="D93" s="17">
        <f>SUM(D89:D92)</f>
        <v>0</v>
      </c>
      <c r="E93" s="17"/>
      <c r="F93" s="19">
        <f xml:space="preserve"> (D93/4)*100</f>
        <v>0</v>
      </c>
    </row>
    <row r="94" spans="1:6" s="10" customFormat="1" ht="14.25" customHeight="1" x14ac:dyDescent="0.25">
      <c r="A94" s="59">
        <v>10</v>
      </c>
      <c r="B94" s="62" t="s">
        <v>18</v>
      </c>
      <c r="C94" s="12" t="s">
        <v>54</v>
      </c>
      <c r="D94" s="23"/>
      <c r="E94" s="23"/>
      <c r="F94" s="12"/>
    </row>
    <row r="95" spans="1:6" s="10" customFormat="1" ht="14.25" x14ac:dyDescent="0.25">
      <c r="A95" s="60"/>
      <c r="B95" s="63"/>
      <c r="C95" s="12" t="s">
        <v>98</v>
      </c>
      <c r="D95" s="23"/>
      <c r="E95" s="23"/>
      <c r="F95" s="12"/>
    </row>
    <row r="96" spans="1:6" s="10" customFormat="1" ht="14.25" x14ac:dyDescent="0.25">
      <c r="A96" s="60"/>
      <c r="B96" s="63"/>
      <c r="C96" s="12" t="s">
        <v>99</v>
      </c>
      <c r="D96" s="23"/>
      <c r="E96" s="23"/>
      <c r="F96" s="12"/>
    </row>
    <row r="97" spans="1:6" s="10" customFormat="1" ht="28.5" x14ac:dyDescent="0.25">
      <c r="A97" s="60"/>
      <c r="B97" s="63"/>
      <c r="C97" s="12" t="s">
        <v>100</v>
      </c>
      <c r="D97" s="23"/>
      <c r="E97" s="23"/>
      <c r="F97" s="12"/>
    </row>
    <row r="98" spans="1:6" s="10" customFormat="1" ht="14.25" x14ac:dyDescent="0.25">
      <c r="A98" s="60"/>
      <c r="B98" s="63"/>
      <c r="C98" s="12" t="s">
        <v>55</v>
      </c>
      <c r="D98" s="23"/>
      <c r="E98" s="23"/>
      <c r="F98" s="12"/>
    </row>
    <row r="99" spans="1:6" s="10" customFormat="1" ht="14.25" x14ac:dyDescent="0.25">
      <c r="A99" s="60"/>
      <c r="B99" s="63"/>
      <c r="C99" s="12" t="s">
        <v>56</v>
      </c>
      <c r="D99" s="23"/>
      <c r="E99" s="23"/>
      <c r="F99" s="12"/>
    </row>
    <row r="100" spans="1:6" s="10" customFormat="1" ht="14.25" x14ac:dyDescent="0.25">
      <c r="A100" s="61"/>
      <c r="B100" s="64"/>
      <c r="C100" s="15" t="s">
        <v>49</v>
      </c>
      <c r="D100" s="17">
        <f>SUM(D94:D99)</f>
        <v>0</v>
      </c>
      <c r="E100" s="17"/>
      <c r="F100" s="19">
        <f xml:space="preserve"> (D100/6)*100</f>
        <v>0</v>
      </c>
    </row>
    <row r="101" spans="1:6" s="10" customFormat="1" ht="14.25" x14ac:dyDescent="0.25">
      <c r="A101" s="55">
        <v>11</v>
      </c>
      <c r="B101" s="54" t="s">
        <v>17</v>
      </c>
      <c r="C101" s="12" t="s">
        <v>57</v>
      </c>
      <c r="D101" s="23"/>
      <c r="E101" s="23"/>
      <c r="F101" s="12"/>
    </row>
    <row r="102" spans="1:6" s="10" customFormat="1" ht="14.25" x14ac:dyDescent="0.25">
      <c r="A102" s="55"/>
      <c r="B102" s="54"/>
      <c r="C102" s="12" t="s">
        <v>21</v>
      </c>
      <c r="D102" s="23"/>
      <c r="E102" s="23"/>
      <c r="F102" s="12"/>
    </row>
    <row r="103" spans="1:6" s="10" customFormat="1" ht="14.25" x14ac:dyDescent="0.25">
      <c r="A103" s="55"/>
      <c r="B103" s="54"/>
      <c r="C103" s="12" t="s">
        <v>58</v>
      </c>
      <c r="D103" s="23"/>
      <c r="E103" s="23"/>
      <c r="F103" s="12"/>
    </row>
    <row r="104" spans="1:6" s="10" customFormat="1" ht="14.25" x14ac:dyDescent="0.25">
      <c r="A104" s="55"/>
      <c r="B104" s="54"/>
      <c r="C104" s="12" t="s">
        <v>59</v>
      </c>
      <c r="D104" s="23"/>
      <c r="E104" s="23"/>
      <c r="F104" s="12"/>
    </row>
    <row r="105" spans="1:6" s="10" customFormat="1" ht="14.25" x14ac:dyDescent="0.25">
      <c r="A105" s="55"/>
      <c r="B105" s="54"/>
      <c r="C105" s="12" t="s">
        <v>113</v>
      </c>
      <c r="D105" s="23"/>
      <c r="E105" s="23"/>
      <c r="F105" s="12"/>
    </row>
    <row r="106" spans="1:6" x14ac:dyDescent="0.25">
      <c r="C106" s="15" t="s">
        <v>49</v>
      </c>
      <c r="D106" s="17">
        <f>SUM(D100:D105)</f>
        <v>0</v>
      </c>
      <c r="E106" s="17"/>
      <c r="F106" s="19">
        <f xml:space="preserve"> (D106/6)*100</f>
        <v>0</v>
      </c>
    </row>
    <row r="107" spans="1:6" x14ac:dyDescent="0.25">
      <c r="C107" s="25" t="s">
        <v>44</v>
      </c>
      <c r="D107" s="26">
        <f>SUM(D106,D100,D93,D88,D80,D75,D65,D55,D44,D38,D30)</f>
        <v>0</v>
      </c>
      <c r="E107" s="14"/>
      <c r="F107" s="16"/>
    </row>
    <row r="108" spans="1:6" x14ac:dyDescent="0.25">
      <c r="C108" s="25" t="s">
        <v>50</v>
      </c>
      <c r="D108" s="26">
        <f>D107*100/70</f>
        <v>0</v>
      </c>
      <c r="E108" s="21"/>
      <c r="F108" s="22"/>
    </row>
    <row r="109" spans="1:6" ht="16.5" thickBot="1" x14ac:dyDescent="0.3">
      <c r="C109" s="20"/>
      <c r="D109" s="21"/>
      <c r="E109" s="21"/>
      <c r="F109" s="22"/>
    </row>
    <row r="110" spans="1:6" x14ac:dyDescent="0.25">
      <c r="A110" s="68" t="s">
        <v>117</v>
      </c>
      <c r="B110" s="69"/>
      <c r="C110" s="69"/>
      <c r="D110" s="69"/>
      <c r="E110" s="69"/>
      <c r="F110" s="70"/>
    </row>
    <row r="111" spans="1:6" x14ac:dyDescent="0.25">
      <c r="A111" s="29"/>
      <c r="B111" s="4"/>
      <c r="C111" s="20"/>
      <c r="D111" s="21"/>
      <c r="E111" s="21"/>
      <c r="F111" s="31"/>
    </row>
    <row r="112" spans="1:6" x14ac:dyDescent="0.25">
      <c r="A112" s="78" t="s">
        <v>118</v>
      </c>
      <c r="B112" s="79"/>
      <c r="C112" s="79"/>
      <c r="D112" s="79"/>
      <c r="E112" s="79"/>
      <c r="F112" s="80"/>
    </row>
    <row r="113" spans="1:6" ht="44.25" customHeight="1" x14ac:dyDescent="0.25">
      <c r="A113" s="78"/>
      <c r="B113" s="79"/>
      <c r="C113" s="79"/>
      <c r="D113" s="79"/>
      <c r="E113" s="79"/>
      <c r="F113" s="80"/>
    </row>
    <row r="114" spans="1:6" x14ac:dyDescent="0.25">
      <c r="A114" s="78" t="s">
        <v>119</v>
      </c>
      <c r="B114" s="79"/>
      <c r="C114" s="79"/>
      <c r="D114" s="79"/>
      <c r="E114" s="79"/>
      <c r="F114" s="80"/>
    </row>
    <row r="115" spans="1:6" ht="55.5" customHeight="1" thickBot="1" x14ac:dyDescent="0.3">
      <c r="A115" s="81"/>
      <c r="B115" s="82"/>
      <c r="C115" s="82"/>
      <c r="D115" s="82"/>
      <c r="E115" s="82"/>
      <c r="F115" s="83"/>
    </row>
    <row r="116" spans="1:6" x14ac:dyDescent="0.25">
      <c r="C116" s="20"/>
      <c r="D116" s="21"/>
      <c r="E116" s="21"/>
      <c r="F116" s="22"/>
    </row>
    <row r="117" spans="1:6" x14ac:dyDescent="0.25">
      <c r="A117" s="71" t="s">
        <v>114</v>
      </c>
      <c r="B117" s="71"/>
      <c r="C117" s="71"/>
      <c r="D117" s="71"/>
      <c r="E117" s="71"/>
      <c r="F117" s="71"/>
    </row>
    <row r="118" spans="1:6" ht="16.5" thickBot="1" x14ac:dyDescent="0.3"/>
    <row r="119" spans="1:6" x14ac:dyDescent="0.25">
      <c r="A119" s="73" t="s">
        <v>31</v>
      </c>
      <c r="B119" s="74"/>
      <c r="C119" s="73" t="s">
        <v>32</v>
      </c>
      <c r="D119" s="74"/>
      <c r="E119" s="73" t="s">
        <v>33</v>
      </c>
      <c r="F119" s="74"/>
    </row>
    <row r="120" spans="1:6" x14ac:dyDescent="0.25">
      <c r="A120" s="72" t="s">
        <v>34</v>
      </c>
      <c r="B120" s="66"/>
      <c r="C120" s="72" t="s">
        <v>35</v>
      </c>
      <c r="D120" s="66"/>
      <c r="E120" s="72" t="s">
        <v>36</v>
      </c>
      <c r="F120" s="66"/>
    </row>
    <row r="121" spans="1:6" x14ac:dyDescent="0.25">
      <c r="A121" s="65" t="s">
        <v>37</v>
      </c>
      <c r="B121" s="66"/>
      <c r="C121" s="65" t="s">
        <v>38</v>
      </c>
      <c r="D121" s="76"/>
      <c r="E121" s="65" t="s">
        <v>39</v>
      </c>
      <c r="F121" s="66"/>
    </row>
    <row r="122" spans="1:6" x14ac:dyDescent="0.25">
      <c r="A122" s="67" t="s">
        <v>40</v>
      </c>
      <c r="B122" s="66"/>
      <c r="C122" s="67" t="s">
        <v>41</v>
      </c>
      <c r="D122" s="77"/>
      <c r="E122" s="67" t="s">
        <v>42</v>
      </c>
      <c r="F122" s="66"/>
    </row>
    <row r="123" spans="1:6" ht="16.5" thickBot="1" x14ac:dyDescent="0.3">
      <c r="A123" s="27"/>
      <c r="B123" s="28"/>
      <c r="C123" s="30"/>
      <c r="D123" s="28"/>
      <c r="E123" s="30"/>
      <c r="F123" s="28"/>
    </row>
    <row r="124" spans="1:6" x14ac:dyDescent="0.25">
      <c r="A124" s="75"/>
      <c r="B124" s="75"/>
      <c r="C124" s="75"/>
      <c r="D124" s="75"/>
      <c r="E124" s="75"/>
      <c r="F124" s="75"/>
    </row>
  </sheetData>
  <mergeCells count="56">
    <mergeCell ref="A124:F124"/>
    <mergeCell ref="C121:D121"/>
    <mergeCell ref="C122:D122"/>
    <mergeCell ref="A66:A75"/>
    <mergeCell ref="B66:B75"/>
    <mergeCell ref="A76:A80"/>
    <mergeCell ref="B76:B80"/>
    <mergeCell ref="A81:A88"/>
    <mergeCell ref="B81:B88"/>
    <mergeCell ref="A112:F113"/>
    <mergeCell ref="A114:F115"/>
    <mergeCell ref="C119:D119"/>
    <mergeCell ref="C120:D120"/>
    <mergeCell ref="A89:A93"/>
    <mergeCell ref="B89:B93"/>
    <mergeCell ref="A94:A100"/>
    <mergeCell ref="A121:B121"/>
    <mergeCell ref="A122:B122"/>
    <mergeCell ref="E121:F121"/>
    <mergeCell ref="E122:F122"/>
    <mergeCell ref="B94:B100"/>
    <mergeCell ref="A110:F110"/>
    <mergeCell ref="A117:F117"/>
    <mergeCell ref="A120:B120"/>
    <mergeCell ref="E120:F120"/>
    <mergeCell ref="E119:F119"/>
    <mergeCell ref="A119:B119"/>
    <mergeCell ref="B101:B105"/>
    <mergeCell ref="A101:A105"/>
    <mergeCell ref="A5:F7"/>
    <mergeCell ref="A8:F10"/>
    <mergeCell ref="F23:F24"/>
    <mergeCell ref="A39:A44"/>
    <mergeCell ref="B39:B44"/>
    <mergeCell ref="A45:A55"/>
    <mergeCell ref="B45:B55"/>
    <mergeCell ref="A56:A65"/>
    <mergeCell ref="B56:B65"/>
    <mergeCell ref="A20:F20"/>
    <mergeCell ref="A25:A30"/>
    <mergeCell ref="B25:B30"/>
    <mergeCell ref="A31:A38"/>
    <mergeCell ref="B31:B38"/>
    <mergeCell ref="A3:F3"/>
    <mergeCell ref="A11:F13"/>
    <mergeCell ref="D23:E23"/>
    <mergeCell ref="A23:A24"/>
    <mergeCell ref="B23:B24"/>
    <mergeCell ref="C23:C24"/>
    <mergeCell ref="A14:F14"/>
    <mergeCell ref="A15:F15"/>
    <mergeCell ref="A16:F16"/>
    <mergeCell ref="A21:F21"/>
    <mergeCell ref="A17:F17"/>
    <mergeCell ref="A18:F18"/>
    <mergeCell ref="A19:F19"/>
  </mergeCells>
  <dataValidations count="4">
    <dataValidation type="whole" operator="equal" allowBlank="1" showInputMessage="1" showErrorMessage="1" sqref="D101:D105 D31:D37 D39:D43 D45:D54 D56:D64 D66:D74 D76:D79 D81:D87 D89:D92 D94:D99 D26:D29">
      <formula1>1</formula1>
    </dataValidation>
    <dataValidation type="whole" operator="equal" allowBlank="1" showInputMessage="1" showErrorMessage="1" sqref="E101:E105 E31:E37 E39:E43 E45:E54 E56:E64 E66:E74 E76:E79 E81:E87 E89:E92 E94:E99 E26:E29">
      <formula1>0</formula1>
    </dataValidation>
    <dataValidation type="whole" operator="equal" allowBlank="1" showInputMessage="1" showErrorMessage="1" prompt="You  can  use   input  as  &quot;0&quot; for  this  cell_x000a_" sqref="E25">
      <formula1>0</formula1>
    </dataValidation>
    <dataValidation type="whole" operator="equal" allowBlank="1" showInputMessage="1" showErrorMessage="1" prompt="You  Can  use  input  for  this  cell as &quot;1&quot;" sqref="D25">
      <formula1>1</formula1>
    </dataValidation>
  </dataValidations>
  <hyperlinks>
    <hyperlink ref="A121" r:id="rId1"/>
    <hyperlink ref="C121" r:id="rId2"/>
    <hyperlink ref="E121" r:id="rId3"/>
  </hyperlinks>
  <pageMargins left="0" right="0" top="0" bottom="0" header="0.3" footer="0.3"/>
  <pageSetup paperSize="9" scale="85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2" max="2" width="44.7109375" customWidth="1"/>
  </cols>
  <sheetData>
    <row r="1" spans="1:3" x14ac:dyDescent="0.25">
      <c r="B1" t="s">
        <v>51</v>
      </c>
      <c r="C1" t="s">
        <v>52</v>
      </c>
    </row>
    <row r="2" spans="1:3" x14ac:dyDescent="0.25">
      <c r="C2" t="s">
        <v>51</v>
      </c>
    </row>
    <row r="3" spans="1:3" x14ac:dyDescent="0.25">
      <c r="A3">
        <v>1</v>
      </c>
      <c r="B3" t="s">
        <v>53</v>
      </c>
      <c r="C3">
        <f>'Data '!F30</f>
        <v>0</v>
      </c>
    </row>
    <row r="4" spans="1:3" x14ac:dyDescent="0.25">
      <c r="A4">
        <v>2</v>
      </c>
      <c r="B4" t="s">
        <v>5</v>
      </c>
      <c r="C4" s="24">
        <f>'Data '!F38</f>
        <v>0</v>
      </c>
    </row>
    <row r="5" spans="1:3" x14ac:dyDescent="0.25">
      <c r="A5">
        <v>3</v>
      </c>
      <c r="B5" t="s">
        <v>4</v>
      </c>
      <c r="C5" s="24">
        <f>'Data '!F44</f>
        <v>0</v>
      </c>
    </row>
    <row r="6" spans="1:3" x14ac:dyDescent="0.25">
      <c r="A6">
        <v>4</v>
      </c>
      <c r="B6" t="s">
        <v>6</v>
      </c>
      <c r="C6" s="24">
        <f>'Data '!F55</f>
        <v>0</v>
      </c>
    </row>
    <row r="7" spans="1:3" x14ac:dyDescent="0.25">
      <c r="A7">
        <v>5</v>
      </c>
      <c r="B7" t="s">
        <v>9</v>
      </c>
      <c r="C7" s="24">
        <f>'Data '!F65</f>
        <v>0</v>
      </c>
    </row>
    <row r="8" spans="1:3" x14ac:dyDescent="0.25">
      <c r="A8">
        <v>6</v>
      </c>
      <c r="B8" t="s">
        <v>11</v>
      </c>
      <c r="C8" s="24">
        <f>'Data '!F75</f>
        <v>0</v>
      </c>
    </row>
    <row r="9" spans="1:3" x14ac:dyDescent="0.25">
      <c r="A9">
        <v>7</v>
      </c>
      <c r="B9" t="s">
        <v>48</v>
      </c>
      <c r="C9" s="24">
        <f>'Data '!F80</f>
        <v>0</v>
      </c>
    </row>
    <row r="10" spans="1:3" x14ac:dyDescent="0.25">
      <c r="A10">
        <v>8</v>
      </c>
      <c r="B10" t="s">
        <v>12</v>
      </c>
      <c r="C10" s="24">
        <f>'Data '!F88</f>
        <v>0</v>
      </c>
    </row>
    <row r="11" spans="1:3" x14ac:dyDescent="0.25">
      <c r="A11">
        <v>9</v>
      </c>
      <c r="B11" t="s">
        <v>14</v>
      </c>
      <c r="C11" s="24">
        <f>'Data '!F93</f>
        <v>0</v>
      </c>
    </row>
    <row r="12" spans="1:3" x14ac:dyDescent="0.25">
      <c r="A12">
        <v>10</v>
      </c>
      <c r="B12" t="s">
        <v>18</v>
      </c>
      <c r="C12" s="24">
        <f>'Data '!F100</f>
        <v>0</v>
      </c>
    </row>
    <row r="13" spans="1:3" x14ac:dyDescent="0.25">
      <c r="A13">
        <v>11</v>
      </c>
      <c r="B13" t="s">
        <v>17</v>
      </c>
      <c r="C13" s="24">
        <f>'Data '!F106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</vt:lpstr>
      <vt:lpstr>Radar  Chart</vt:lpstr>
      <vt:lpstr>'Data '!Print_Area</vt:lpstr>
    </vt:vector>
  </TitlesOfParts>
  <Company>Boomathy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sb</cp:lastModifiedBy>
  <cp:lastPrinted>2015-05-22T19:40:13Z</cp:lastPrinted>
  <dcterms:created xsi:type="dcterms:W3CDTF">2015-05-22T18:27:18Z</dcterms:created>
  <dcterms:modified xsi:type="dcterms:W3CDTF">2015-08-14T04:35:30Z</dcterms:modified>
</cp:coreProperties>
</file>